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'CashFlow'!$A$1:$E$68</definedName>
    <definedName name="_xlnm.Print_Area" localSheetId="0">'IS'!$A$1:$I$48</definedName>
    <definedName name="_xlnm.Print_Area" localSheetId="4">'Notes'!$A$1:$M$287</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<sst xmlns="http://schemas.openxmlformats.org/spreadsheetml/2006/main" count="385" uniqueCount="273">
  <si>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</si>
  <si>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</si>
  <si>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</si>
  <si>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</si>
  <si>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</si>
  <si>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</si>
  <si>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</si>
  <si>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</si>
  <si>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</si>
  <si>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</si>
  <si>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</si>
  <si>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</si>
  <si>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</si>
  <si>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</si>
  <si>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</si>
  <si>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</si>
  <si>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</si>
  <si>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</si>
  <si>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</si>
  <si>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</si>
  <si>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</si>
  <si>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</si>
  <si>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</si>
  <si>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</si>
  <si>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</si>
  <si>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</si>
  <si>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</si>
  <si>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</si>
  <si>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</si>
  <si>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</si>
  <si>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</si>
  <si>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</si>
  <si>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</si>
  <si>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</si>
  <si>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</si>
  <si>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</si>
  <si>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</si>
  <si>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</si>
  <si>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</si>
  <si>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</si>
  <si>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</si>
  <si>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</si>
  <si>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</si>
  <si>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</si>
  <si>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</si>
  <si>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</si>
  <si>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</si>
  <si>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</si>
  <si>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</si>
  <si>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</si>
  <si>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</si>
  <si>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</si>
  <si>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</si>
  <si>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</si>
  <si>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</si>
  <si>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</si>
  <si>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</si>
  <si>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</si>
  <si>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</si>
  <si>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</si>
  <si>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</si>
  <si>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</si>
  <si>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</si>
  <si>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</si>
  <si>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</si>
  <si>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</si>
  <si>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</si>
  <si>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</si>
  <si>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</si>
  <si>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</si>
  <si>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</si>
  <si>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</si>
  <si>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</si>
  <si>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</si>
  <si>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</si>
  <si>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</si>
  <si>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</si>
  <si>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</si>
  <si>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</si>
  <si>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</si>
  <si>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</si>
  <si>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</si>
  <si>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</si>
  <si>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</si>
  <si>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</si>
  <si>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</si>
  <si>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</si>
  <si>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</si>
  <si>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</si>
  <si>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</si>
  <si>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</si>
  <si>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</si>
  <si>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</si>
  <si>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</si>
  <si>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</si>
  <si>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</si>
  <si>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</si>
  <si>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</si>
  <si>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</si>
  <si>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</si>
  <si>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</si>
  <si>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</si>
  <si>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</si>
  <si>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</si>
  <si>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</si>
  <si>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</si>
  <si>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Cash and cash equivalents at the end of period (Note 1)</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</si>
  <si>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</si>
  <si>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</si>
  <si>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</si>
  <si>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</si>
  <si>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</si>
  <si>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</si>
  <si>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</si>
  <si>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</si>
  <si>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</si>
  <si>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Basic Earnings Per Share (sen)</t>
  </si>
  <si>
    <t>Basic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</si>
  <si>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</si>
  <si>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</si>
  <si>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</si>
  <si>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</si>
  <si>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</si>
  <si>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</si>
  <si>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</si>
  <si>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Attributable to:</t>
  </si>
  <si>
    <t xml:space="preserve">Total </t>
  </si>
  <si>
    <t>Profit for the period</t>
  </si>
  <si>
    <t>Current</t>
  </si>
  <si>
    <t>Year-to-date</t>
  </si>
  <si>
    <t>Proceeds from disposal of plant and equipment</t>
  </si>
  <si>
    <t>PART B : ADDITIONAL INFORMATION REQUIRED BY THE BURSA MALAYSIA SECURITIES BERHAD LISTING REQUIREMENTS</t>
  </si>
  <si>
    <t>Share capital</t>
  </si>
  <si>
    <t>Earning per share</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</si>
  <si>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</si>
  <si>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</si>
  <si>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</si>
  <si>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</si>
  <si>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</si>
  <si>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</si>
  <si>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</si>
  <si>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</si>
  <si>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</si>
  <si>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</si>
  <si>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</si>
  <si>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</si>
  <si>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</si>
  <si>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</si>
  <si>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</si>
  <si>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</si>
  <si>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</si>
  <si>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</si>
  <si>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</si>
  <si>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</si>
  <si>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</si>
  <si>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</si>
  <si>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</si>
  <si>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</si>
  <si>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</si>
  <si>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</si>
  <si>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 xml:space="preserve">Profit before taxation </t>
  </si>
  <si>
    <t>Intangible asset</t>
  </si>
  <si>
    <t>Prepaid lease payments</t>
  </si>
  <si>
    <t>Current tax assets</t>
  </si>
  <si>
    <t xml:space="preserve"> Retained earnings</t>
  </si>
  <si>
    <t>Receivables, deposits and prepayments</t>
  </si>
  <si>
    <t>Payables and accruals</t>
  </si>
  <si>
    <t>Current tax liabilities</t>
  </si>
  <si>
    <t>Investment properties</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</si>
  <si>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</si>
  <si>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</si>
  <si>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At 1 January 2008</t>
  </si>
  <si>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</si>
  <si>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 xml:space="preserve">Cancellation of corporate guarantee granted by the Company in favour of </t>
  </si>
  <si>
    <t>As at balance sheet date, the differences between the contracted rate of forward contracts and prevailing market rate were recognised in the income statement.</t>
  </si>
  <si>
    <t>31.12.2008</t>
  </si>
  <si>
    <t>Treasury shares</t>
  </si>
  <si>
    <t>Minority interest</t>
  </si>
  <si>
    <t>Total equity</t>
  </si>
  <si>
    <t>At 1 January 2009</t>
  </si>
  <si>
    <t>Treasury</t>
  </si>
  <si>
    <t>Minority</t>
  </si>
  <si>
    <t>Interest</t>
  </si>
  <si>
    <t>The interim financial statements should be read in conjunction with the Audited Financial Statements for the year ended 31 December 2008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</si>
  <si>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FRSs / Interpretations</t>
  </si>
  <si>
    <t>Effective date</t>
  </si>
  <si>
    <t>1 January 2010</t>
  </si>
  <si>
    <r>
      <t xml:space="preserve">- IC Interpretation 10, </t>
    </r>
    <r>
      <rPr>
        <i/>
        <sz val="10"/>
        <rFont val="Times New Roman"/>
        <family val="1"/>
      </rPr>
      <t>Interim Financial Reporting and Impairment</t>
    </r>
  </si>
  <si>
    <t xml:space="preserve">The impact of applying FRS 7 and FRS 139 on the financial statements upon first adoption as required by paragraph 30(b) of FRS 108, Accounting Policies, Changes in Accounting Estimates and Errors is not disclosed by virtue of the exemptions given in the respective FRSs. The initial application of the other standards (and its consequential amendments) and interpretations is not expected to have any material impact on the financial statements of the Group. </t>
  </si>
  <si>
    <t>The auditors’ report  on the financial statements for the year ended 31 December 2008 of the Group was not qualified.</t>
  </si>
  <si>
    <t>There was no revaluation of property, plant and equipment since the last Audited Financial Statements for the year ended 31 December 2008.</t>
  </si>
  <si>
    <t>Since the last Audited Financial Statements for the year ended 31 December 2008, the Group does not have any material litigation until the date of this report.</t>
  </si>
  <si>
    <t xml:space="preserve">     Minority interest</t>
  </si>
  <si>
    <t xml:space="preserve">     Equity holders of the Company</t>
  </si>
  <si>
    <t xml:space="preserve">Total equity attributable to equity holders </t>
  </si>
  <si>
    <t>Issuances and Repayment of Debt and Equity Securities</t>
  </si>
  <si>
    <t>Dividends Paid</t>
  </si>
  <si>
    <t>Weighted average number of ordinary</t>
  </si>
  <si>
    <t>Net profit attributable to equity holders (RM'000)</t>
  </si>
  <si>
    <t>Dividends approved in respect of the previous year</t>
  </si>
  <si>
    <t>Repurchase of shares</t>
  </si>
  <si>
    <t>Cash generated from operations</t>
  </si>
  <si>
    <t>Net cash generated from operating activities</t>
  </si>
  <si>
    <t>Net cash used in financing activities</t>
  </si>
  <si>
    <t xml:space="preserve"> licensed banks for credit facilities granted to subsidiaries</t>
  </si>
  <si>
    <t>There were no sale of unquoted investments and/or properties for the current quarter and financial year to date save as follows:-</t>
  </si>
  <si>
    <t>Dividend paid</t>
  </si>
  <si>
    <t xml:space="preserve">  - prior year</t>
  </si>
  <si>
    <t>There were no issuance and repayment of debts and equity securities, shares buy-back, shares cancellation, shares held as treasury shares or resale of treasury shares during the current quarter under review and financial year to date save as follow:-</t>
  </si>
  <si>
    <t>Lim Ket Leng Realty Sdn. Bhd., a wholly-owned subsidiary of CSCENIC, entered into Sale and Purchase Agreement ("SPA") on 23 July 2009 to dispose a leasehold three storey shop office for a total consideration of RM795,000. The transaction was completed on 11 November 2009.</t>
  </si>
  <si>
    <r>
      <t xml:space="preserve">- FRS 8, </t>
    </r>
    <r>
      <rPr>
        <i/>
        <sz val="10"/>
        <rFont val="Times New Roman"/>
        <family val="1"/>
      </rPr>
      <t>Operating Segments</t>
    </r>
  </si>
  <si>
    <t>There were no announced corporate proposals not completed as at the date of this report.</t>
  </si>
  <si>
    <t xml:space="preserve">The Group plan to apply the abovementioned FRSs, Amendments to FRS and Interpretations from the annual period beginning 1 January 2010. </t>
  </si>
  <si>
    <t>1 July 2009</t>
  </si>
  <si>
    <r>
      <t xml:space="preserve">- Amendments to FRS 8, </t>
    </r>
    <r>
      <rPr>
        <i/>
        <sz val="10"/>
        <rFont val="Times New Roman"/>
        <family val="1"/>
      </rPr>
      <t>Operating Segments</t>
    </r>
  </si>
  <si>
    <t>31.12.2009</t>
  </si>
  <si>
    <t>FOR THE YEAR ENDED 31 DECEMBER 2009</t>
  </si>
  <si>
    <t>QUARTERLY REPORT ON CONSOLIDATED RESULTS FOR THE FOURTH QUARTER ENDED 31 DECEMBER 2009</t>
  </si>
  <si>
    <t>CONDENSED CONSOLIDATED  BALANCE SHEETS AS AT 31 DECEMBER 2009</t>
  </si>
  <si>
    <t>At 31 December 2009</t>
  </si>
  <si>
    <t>At 31 December 2008</t>
  </si>
  <si>
    <t>Acquisition of a subsidiary</t>
  </si>
  <si>
    <t xml:space="preserve">                  *</t>
  </si>
  <si>
    <t>*consist of RM24</t>
  </si>
  <si>
    <t xml:space="preserve">QUARTERLY REPORT ON CONSOLIDATED RESULTS FOR THE FOURTH QUARTER </t>
  </si>
  <si>
    <t>ENDED 31 DECEMBER 2009</t>
  </si>
  <si>
    <t>*</t>
  </si>
  <si>
    <t>There were no changes in the composition of the Group for the quarter ended 31 December 2009 including business combination, acquisition or disposal of subsidiaries and long term investments, restructuring and discontinued operation.</t>
  </si>
  <si>
    <t>As at 31 December 2009, the Group does not have any bank borrowings.</t>
  </si>
  <si>
    <t xml:space="preserve">As at 18 February 2010, the Group has the following outstanding forward foreign currency contracts:- </t>
  </si>
  <si>
    <t>Net increase in cash and cash equivalents</t>
  </si>
  <si>
    <t>Net cash generated from/(used in) investing activities</t>
  </si>
  <si>
    <t xml:space="preserve">No dividend was paid by the Company in the current quarter under review and financial year to date save as follows:- </t>
  </si>
  <si>
    <t>A first and final tax-exempt dividend of 6% or 3.0 sen per ordinary share totalling RM3.6 million in respect of the previous financial year ended 31 December 2008 was paid on 20 July 2009.</t>
  </si>
  <si>
    <t>Feb '10 to Oct '10</t>
  </si>
  <si>
    <r>
      <t xml:space="preserve">- FRS 101, </t>
    </r>
    <r>
      <rPr>
        <i/>
        <sz val="10"/>
        <rFont val="Times New Roman"/>
        <family val="1"/>
      </rPr>
      <t>Presentation of Financial Statements</t>
    </r>
  </si>
  <si>
    <t xml:space="preserve"> </t>
  </si>
  <si>
    <t>The Group's revenue for the current quarter registered at RM11.0 million, an increase of RM0.9 million or 8.9% compared to RM10.1 million of the preceding year corresponding quarter mainly due to the increase in sales revenue from sale of wooden picture frame moulding. The Group's profit before tax was RM2.5 million, an increase of RM0.7 million or 38.9% compared to RM1.8 million in the preceding year corresponding quarter. The increase in profit before tax is mainly attributable to the reason as explained above and lower operating expenses.</t>
  </si>
  <si>
    <t>The Group registered a revenue of RM11.0 million for the current quarter under review, representing a decrease of RM0.5 million or 4.3% from RM11.5 million in the preceding quarter mainly due to lower sales revenue from export of wooden picture frame moulding. The Group's profit before tax was RM2.5 million compared to RM2.8 million in the preceding quarter, a decrease of RM0.3 million or 10.7%. The decrease in profit before tax was in tandem with the decrease in sales revenue.</t>
  </si>
  <si>
    <t>N/A</t>
  </si>
  <si>
    <t>The significant accounting policies and methods of computation applied in the unaudited condensed interim financial statements are consistent with those adopted in the most recent annual financial statements for the year ended 31 December 2008 except for the adoption of the following Financial Reporting Standards ("FRSs") (including its consequential amendments) and Interpretations issued by MASB but are not yet effective:-</t>
  </si>
  <si>
    <t>The Board proposed to declare a first and final tax-exempt dividend of 14% in respect of the financial year ended 31 December 2009 (2008: Tax-exempt dividend of 6%). The proposed dividend will be subject to shareholders' approval at the forthcoming Annual General Meeting to be held on a date to be announced later. The date for book closure of the Record of Depository for determining dividend entitlement and the date of payment will be announced at a later date.</t>
  </si>
  <si>
    <t xml:space="preserve">    Jointly Controlled Entity or Associate</t>
  </si>
  <si>
    <r>
      <t xml:space="preserve">- Amendments to FRS 1, </t>
    </r>
    <r>
      <rPr>
        <i/>
        <sz val="10"/>
        <rFont val="Times New Roman"/>
        <family val="1"/>
      </rPr>
      <t>First-time Adoption of Financial Reporting Standards</t>
    </r>
    <r>
      <rPr>
        <sz val="10"/>
        <rFont val="Times New Roman"/>
        <family val="1"/>
      </rPr>
      <t xml:space="preserve"> and FRS 127, </t>
    </r>
  </si>
  <si>
    <r>
      <t xml:space="preserve">   </t>
    </r>
    <r>
      <rPr>
        <i/>
        <sz val="10"/>
        <rFont val="Times New Roman"/>
        <family val="1"/>
      </rPr>
      <t>Consolidated and Separate Financial Statements: Cost of an Investment in a Subsidiary,</t>
    </r>
  </si>
  <si>
    <r>
      <t xml:space="preserve">- Amendments to FRS 107, </t>
    </r>
    <r>
      <rPr>
        <i/>
        <sz val="10"/>
        <rFont val="Times New Roman"/>
        <family val="1"/>
      </rPr>
      <t>Cash Flow Statements</t>
    </r>
  </si>
  <si>
    <r>
      <t xml:space="preserve">- Amendments to FRS 108, </t>
    </r>
    <r>
      <rPr>
        <i/>
        <sz val="10"/>
        <rFont val="Times New Roman"/>
        <family val="1"/>
      </rPr>
      <t xml:space="preserve">Accounting Policies, Change in Accounting Estimates and Errors </t>
    </r>
  </si>
  <si>
    <r>
      <t xml:space="preserve">- Amendments to FRS 110, </t>
    </r>
    <r>
      <rPr>
        <i/>
        <sz val="10"/>
        <rFont val="Times New Roman"/>
        <family val="1"/>
      </rPr>
      <t>Events After the Balance Sheet Date</t>
    </r>
  </si>
  <si>
    <r>
      <t xml:space="preserve">- Amendments to FRS 116, </t>
    </r>
    <r>
      <rPr>
        <i/>
        <sz val="10"/>
        <rFont val="Times New Roman"/>
        <family val="1"/>
      </rPr>
      <t xml:space="preserve">Property, Plant and Equipment </t>
    </r>
  </si>
  <si>
    <r>
      <t xml:space="preserve">- Amendments to FRS 117, </t>
    </r>
    <r>
      <rPr>
        <i/>
        <sz val="10"/>
        <rFont val="Times New Roman"/>
        <family val="1"/>
      </rPr>
      <t>Leases</t>
    </r>
  </si>
  <si>
    <r>
      <t xml:space="preserve">- Amendments to FRS 118, </t>
    </r>
    <r>
      <rPr>
        <i/>
        <sz val="10"/>
        <rFont val="Times New Roman"/>
        <family val="1"/>
      </rPr>
      <t>Revenue</t>
    </r>
  </si>
  <si>
    <r>
      <t xml:space="preserve">- Amendments to FRS 119, </t>
    </r>
    <r>
      <rPr>
        <i/>
        <sz val="10"/>
        <rFont val="Times New Roman"/>
        <family val="1"/>
      </rPr>
      <t>Employee Benefits</t>
    </r>
  </si>
  <si>
    <r>
      <t xml:space="preserve">- Amendments to FRS 123, </t>
    </r>
    <r>
      <rPr>
        <i/>
        <sz val="10"/>
        <rFont val="Times New Roman"/>
        <family val="1"/>
      </rPr>
      <t>Borrowing Costs</t>
    </r>
  </si>
  <si>
    <r>
      <t xml:space="preserve">- Amendments to FRS 127, </t>
    </r>
    <r>
      <rPr>
        <i/>
        <sz val="10"/>
        <rFont val="Times New Roman"/>
        <family val="1"/>
      </rPr>
      <t>Consolidated and Separate Financial Statements: Cost of an Investment</t>
    </r>
  </si>
  <si>
    <r>
      <t xml:space="preserve">- Amendments to FRS 128, </t>
    </r>
    <r>
      <rPr>
        <i/>
        <sz val="10"/>
        <rFont val="Times New Roman"/>
        <family val="1"/>
      </rPr>
      <t>Investments in Associates</t>
    </r>
  </si>
  <si>
    <r>
      <t xml:space="preserve">- Amendments to FRS 132, </t>
    </r>
    <r>
      <rPr>
        <i/>
        <sz val="10"/>
        <rFont val="Times New Roman"/>
        <family val="1"/>
      </rPr>
      <t>Financial instruments: Presentation</t>
    </r>
  </si>
  <si>
    <r>
      <t xml:space="preserve">- Amendments to FRS 134, </t>
    </r>
    <r>
      <rPr>
        <i/>
        <sz val="10"/>
        <rFont val="Times New Roman"/>
        <family val="1"/>
      </rPr>
      <t>Interim Financial Reporting</t>
    </r>
  </si>
  <si>
    <r>
      <t>- Amendments to FRS 136,</t>
    </r>
    <r>
      <rPr>
        <i/>
        <sz val="10"/>
        <rFont val="Times New Roman"/>
        <family val="1"/>
      </rPr>
      <t xml:space="preserve"> Impairment of Assets</t>
    </r>
  </si>
  <si>
    <r>
      <t xml:space="preserve">- Amendments to FRS 140, </t>
    </r>
    <r>
      <rPr>
        <i/>
        <sz val="10"/>
        <rFont val="Times New Roman"/>
        <family val="1"/>
      </rPr>
      <t xml:space="preserve">Investment Property </t>
    </r>
  </si>
  <si>
    <r>
      <t xml:space="preserve">- FRS 7, </t>
    </r>
    <r>
      <rPr>
        <i/>
        <sz val="10"/>
        <rFont val="Times New Roman"/>
        <family val="1"/>
      </rPr>
      <t>Financial Instruments: Disclosures</t>
    </r>
    <r>
      <rPr>
        <sz val="10"/>
        <rFont val="Times New Roman"/>
        <family val="1"/>
      </rPr>
      <t xml:space="preserve">
</t>
    </r>
  </si>
  <si>
    <r>
      <t xml:space="preserve">- FRS 123, </t>
    </r>
    <r>
      <rPr>
        <i/>
        <sz val="10"/>
        <rFont val="Times New Roman"/>
        <family val="1"/>
      </rPr>
      <t>Borrowing Costs</t>
    </r>
  </si>
  <si>
    <r>
      <t xml:space="preserve">- FRS 139, </t>
    </r>
    <r>
      <rPr>
        <i/>
        <sz val="10"/>
        <rFont val="Times New Roman"/>
        <family val="1"/>
      </rPr>
      <t>Financial Instruments: Recognition and Measurement</t>
    </r>
  </si>
  <si>
    <r>
      <t xml:space="preserve">- IC Interpretation 9, </t>
    </r>
    <r>
      <rPr>
        <i/>
        <sz val="10"/>
        <rFont val="Times New Roman"/>
        <family val="1"/>
      </rPr>
      <t>Reassessment of Embedded Derivatives</t>
    </r>
  </si>
  <si>
    <t>Other income</t>
  </si>
  <si>
    <t>With the risk of a double-dip recession in USA appearing to have subsided which was partly attributed to the various consumer stimulus measures implemented, the outlook though remaining cautious because of weaker than anticipated recovery in consumer spending, is expected to be rather encouraging. Consequently, any improvement in the Group's performance is envisaged to be gradual but firm. Meanwhile, our relative resilence to the downturn and ability to capitalize on an economic rebound are made more plausible by the various upgrading measures put in place by the Group to counter adversities and to grap opportunities when they arises. Barring any unforeseen circumstances, the Group's performance for the financial year ending 31 December 2010 is expected to remain profitable.</t>
  </si>
  <si>
    <t xml:space="preserve">For the financial year ended 31 December 2009, the Group's revenue was RM42.5 million, a decrease of 10.3% or RM4.9 million compared to RM47.4 million in the preceding year. The decrease in revenue was primarily due to lower sales revenue from export of wooden picture frame moulding. Despite a lower revenue, the Group's profit before tax recorded at RM8.9 million, an increase of RM0.7 million or 8.5% compared to RM8.2 million in the preceding year. The increase in profit before tax mainly due to the gain in foreign exchange resulting from the strengthening of the US Dollar against Malaysian Ringgit and disposal of a property as disclosed in Note B6. </t>
  </si>
  <si>
    <t>There was no dilution in the earnings per share as the Employee's Share Option Scheme expired on 27 October 2009 as disclosed in Note A6.</t>
  </si>
  <si>
    <t>The Employee's Share Option Scheme, which was approved by the Company's shareholders at an extraordinary general meeting held on 30 September 2004, expired on 27 October 2009 and a total of 12,010,800 share options lapsed.</t>
  </si>
  <si>
    <r>
      <t xml:space="preserve">- Amendments to FRS 7, </t>
    </r>
    <r>
      <rPr>
        <i/>
        <sz val="10"/>
        <rFont val="Times New Roman"/>
        <family val="1"/>
      </rPr>
      <t xml:space="preserve">Financial Instruments: Disclosures, </t>
    </r>
    <r>
      <rPr>
        <sz val="10"/>
        <rFont val="Times New Roman"/>
        <family val="1"/>
      </rPr>
      <t>FRS 139</t>
    </r>
    <r>
      <rPr>
        <i/>
        <sz val="10"/>
        <rFont val="Times New Roman"/>
        <family val="1"/>
      </rPr>
      <t xml:space="preserve">, Financial Instruments: </t>
    </r>
  </si>
  <si>
    <r>
      <t xml:space="preserve">    </t>
    </r>
    <r>
      <rPr>
        <i/>
        <sz val="10"/>
        <rFont val="Times New Roman"/>
        <family val="1"/>
      </rPr>
      <t>Recognition and Measurement</t>
    </r>
  </si>
  <si>
    <t xml:space="preserve">    in a Subsidiary, Jointly Controlled Entity or Associate</t>
  </si>
  <si>
    <r>
      <t xml:space="preserve">- Amendments to IC Interpretation 9, </t>
    </r>
    <r>
      <rPr>
        <i/>
        <sz val="10"/>
        <rFont val="Times New Roman"/>
        <family val="1"/>
      </rPr>
      <t>Reassessment of Embedded Derivatives</t>
    </r>
  </si>
  <si>
    <t>The effective tax rate for the quarter under review and current year to date was -9% and 7% respectively, which was lower than the statutory income tax rate of 25% mainly due to the pioneer status granted to one of its subsidiaries under the Promotion Investment Act 1986 for 5 years from 1 February 2006 to 31 January 2011. The reversal of provision of deferred tax expenses (the provision of which was made in the preceding quarter) for the quarter under review was mainly due to the real property gain tax exemption order (No.2) 2009 P.U.(A) 486 granted during the last quarter.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</si>
</sst>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_(* #,##0.0000_);_(* \(#,##0.0000\);_(* &quot;-&quot;??_);_(@_)"/>
    <numFmt numFmtId="175" formatCode="_(* #,##0.00_);_(* \(#,##0.00\);_(* &quot;-&quot;_);_(@_)"/>
  </numFmts>
  <fonts count="45">
    <font>
      <sz val="10"/>
      <name val="Arial"/>
      <family val="2"/>
    </font>
    <font>
      <sz val="11"/>
      <color indexed="8"/>
      <name val="Calibri"/>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10"/>
      <color indexed="56"/>
      <name val="Times New Roman"/>
      <family val="1"/>
    </font>
    <font>
      <sz val="10"/>
      <color indexed="12"/>
      <name val="Times New Roman"/>
      <family val="1"/>
    </font>
    <font>
      <i/>
      <sz val="10"/>
      <name val="Times New Roman"/>
      <family val="1"/>
    </font>
    <font>
      <sz val="8"/>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style="thin"/>
      <bottom style="double"/>
    </border>
    <border>
      <left/>
      <right/>
      <top style="thin"/>
      <bottom/>
    </border>
    <border>
      <left/>
      <right/>
      <top/>
      <bottom style="thin"/>
    </border>
    <border>
      <left/>
      <right/>
      <top style="thin"/>
      <bottom style="thin"/>
    </border>
    <border>
      <left style="thin"/>
      <right style="thin"/>
      <top/>
      <bottom style="thin"/>
    </border>
    <border>
      <left/>
      <right/>
      <top/>
      <bottom style="double"/>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2">
    <xf numFmtId="0" fontId="0" fillId="0" borderId="0" xfId="0" applyAlignment="1">
      <alignment/>
    </xf>
    <xf numFmtId="172" fontId="2" fillId="0" borderId="0" xfId="42" applyNumberFormat="1" applyFont="1" applyFill="1" applyBorder="1" applyAlignment="1">
      <alignment horizontal="center"/>
    </xf>
    <xf numFmtId="172" fontId="2" fillId="0" borderId="0" xfId="42" applyNumberFormat="1" applyFont="1" applyFill="1" applyAlignment="1">
      <alignment/>
    </xf>
    <xf numFmtId="172" fontId="2" fillId="0" borderId="0" xfId="42" applyNumberFormat="1" applyFont="1" applyFill="1" applyBorder="1" applyAlignment="1">
      <alignment/>
    </xf>
    <xf numFmtId="172" fontId="2" fillId="0" borderId="0" xfId="42" applyNumberFormat="1" applyFont="1" applyBorder="1" applyAlignment="1">
      <alignment horizontal="center"/>
    </xf>
    <xf numFmtId="0" fontId="2" fillId="0" borderId="0" xfId="55" applyFont="1">
      <alignment/>
      <protection/>
    </xf>
    <xf numFmtId="0" fontId="2" fillId="0" borderId="0" xfId="55" applyFont="1" applyAlignment="1">
      <alignment horizontal="center"/>
      <protection/>
    </xf>
    <xf numFmtId="0" fontId="3" fillId="0" borderId="0" xfId="55" applyFont="1" applyAlignment="1">
      <alignment/>
      <protection/>
    </xf>
    <xf numFmtId="0" fontId="4" fillId="0" borderId="0" xfId="55" applyFont="1" applyAlignment="1" quotePrefix="1">
      <alignment/>
      <protection/>
    </xf>
    <xf numFmtId="0" fontId="3" fillId="0" borderId="0" xfId="55" applyFont="1">
      <alignment/>
      <protection/>
    </xf>
    <xf numFmtId="0" fontId="5" fillId="0" borderId="0" xfId="55" applyFont="1" applyAlignment="1">
      <alignment horizontal="center"/>
      <protection/>
    </xf>
    <xf numFmtId="172" fontId="2" fillId="0" borderId="0" xfId="42" applyNumberFormat="1" applyFont="1" applyAlignment="1">
      <alignment/>
    </xf>
    <xf numFmtId="172" fontId="2" fillId="0" borderId="0" xfId="42" applyNumberFormat="1" applyFont="1" applyAlignment="1">
      <alignment horizontal="center"/>
    </xf>
    <xf numFmtId="172" fontId="2" fillId="0" borderId="0" xfId="42" applyNumberFormat="1" applyFont="1" applyBorder="1" applyAlignment="1">
      <alignment/>
    </xf>
    <xf numFmtId="43" fontId="2" fillId="0" borderId="0" xfId="42" applyFont="1" applyFill="1" applyBorder="1" applyAlignment="1">
      <alignment/>
    </xf>
    <xf numFmtId="43" fontId="2" fillId="0" borderId="0" xfId="42" applyFont="1" applyBorder="1" applyAlignment="1">
      <alignment/>
    </xf>
    <xf numFmtId="16" fontId="2" fillId="0" borderId="0" xfId="55" applyNumberFormat="1" applyFont="1" applyAlignment="1">
      <alignment horizontal="center"/>
      <protection/>
    </xf>
    <xf numFmtId="172" fontId="3" fillId="0" borderId="0" xfId="42" applyNumberFormat="1" applyFont="1" applyAlignment="1">
      <alignment/>
    </xf>
    <xf numFmtId="172" fontId="2" fillId="0" borderId="10" xfId="42" applyNumberFormat="1" applyFont="1" applyBorder="1" applyAlignment="1">
      <alignment/>
    </xf>
    <xf numFmtId="172" fontId="2" fillId="0" borderId="11" xfId="42" applyNumberFormat="1" applyFont="1" applyBorder="1" applyAlignment="1">
      <alignment/>
    </xf>
    <xf numFmtId="172" fontId="2" fillId="0" borderId="12" xfId="42" applyNumberFormat="1" applyFont="1" applyBorder="1" applyAlignment="1">
      <alignment/>
    </xf>
    <xf numFmtId="172" fontId="2" fillId="0" borderId="0" xfId="42" applyNumberFormat="1" applyFont="1" applyAlignment="1">
      <alignment horizontal="right"/>
    </xf>
    <xf numFmtId="172" fontId="2" fillId="0" borderId="13" xfId="42" applyNumberFormat="1" applyFont="1" applyBorder="1" applyAlignment="1">
      <alignment/>
    </xf>
    <xf numFmtId="0" fontId="2" fillId="0" borderId="0" xfId="55" applyFont="1" applyAlignment="1">
      <alignment horizontal="right"/>
      <protection/>
    </xf>
    <xf numFmtId="172" fontId="2" fillId="0" borderId="0" xfId="55" applyNumberFormat="1" applyFont="1" applyAlignment="1">
      <alignment horizontal="center"/>
      <protection/>
    </xf>
    <xf numFmtId="174" fontId="2" fillId="0" borderId="0" xfId="55" applyNumberFormat="1" applyFont="1" applyAlignment="1">
      <alignment horizontal="center"/>
      <protection/>
    </xf>
    <xf numFmtId="172" fontId="2" fillId="0" borderId="0" xfId="55" applyNumberFormat="1" applyFont="1">
      <alignment/>
      <protection/>
    </xf>
    <xf numFmtId="43" fontId="2" fillId="0" borderId="0" xfId="42" applyFont="1" applyAlignment="1">
      <alignment horizontal="center"/>
    </xf>
    <xf numFmtId="43" fontId="2" fillId="0" borderId="0" xfId="55" applyNumberFormat="1" applyFont="1" applyAlignment="1">
      <alignment horizontal="center"/>
      <protection/>
    </xf>
    <xf numFmtId="43" fontId="2" fillId="0" borderId="0" xfId="55" applyNumberFormat="1" applyFont="1">
      <alignment/>
      <protection/>
    </xf>
    <xf numFmtId="0" fontId="2" fillId="33" borderId="0" xfId="55" applyFont="1" applyFill="1">
      <alignment/>
      <protection/>
    </xf>
    <xf numFmtId="0" fontId="2" fillId="0" borderId="0" xfId="55" applyFont="1" applyAlignment="1">
      <alignment horizontal="justify"/>
      <protection/>
    </xf>
    <xf numFmtId="0" fontId="2" fillId="0" borderId="0" xfId="55" applyFont="1" applyFill="1">
      <alignment/>
      <protection/>
    </xf>
    <xf numFmtId="0" fontId="2" fillId="0" borderId="0" xfId="55" applyFont="1" applyFill="1" applyAlignment="1">
      <alignment horizontal="center"/>
      <protection/>
    </xf>
    <xf numFmtId="172" fontId="2" fillId="0" borderId="14" xfId="42" applyNumberFormat="1" applyFont="1" applyFill="1" applyBorder="1" applyAlignment="1">
      <alignment/>
    </xf>
    <xf numFmtId="172" fontId="2" fillId="0" borderId="12" xfId="42" applyNumberFormat="1" applyFont="1" applyFill="1" applyBorder="1" applyAlignment="1">
      <alignment/>
    </xf>
    <xf numFmtId="172" fontId="2" fillId="0" borderId="0" xfId="42" applyNumberFormat="1" applyFont="1" applyAlignment="1">
      <alignment horizontal="justify"/>
    </xf>
    <xf numFmtId="0" fontId="2" fillId="0" borderId="0" xfId="55" applyFont="1" applyAlignment="1">
      <alignment horizontal="left"/>
      <protection/>
    </xf>
    <xf numFmtId="43" fontId="2" fillId="0" borderId="0" xfId="42" applyFont="1" applyAlignment="1">
      <alignment/>
    </xf>
    <xf numFmtId="172" fontId="2" fillId="0" borderId="0" xfId="42" applyNumberFormat="1" applyFont="1" applyFill="1" applyAlignment="1">
      <alignment horizontal="center"/>
    </xf>
    <xf numFmtId="172" fontId="2" fillId="0" borderId="12" xfId="42" applyNumberFormat="1" applyFont="1" applyFill="1" applyBorder="1" applyAlignment="1">
      <alignment horizontal="center"/>
    </xf>
    <xf numFmtId="172" fontId="2" fillId="0" borderId="15" xfId="42" applyNumberFormat="1" applyFont="1" applyFill="1" applyBorder="1" applyAlignment="1">
      <alignment/>
    </xf>
    <xf numFmtId="0" fontId="2" fillId="0" borderId="0" xfId="55" applyFont="1" applyFill="1" quotePrefix="1">
      <alignment/>
      <protection/>
    </xf>
    <xf numFmtId="0" fontId="3" fillId="0" borderId="0" xfId="55" applyFont="1" applyFill="1">
      <alignment/>
      <protection/>
    </xf>
    <xf numFmtId="0" fontId="3" fillId="0" borderId="0" xfId="55" applyFont="1" applyAlignment="1">
      <alignment horizontal="left"/>
      <protection/>
    </xf>
    <xf numFmtId="0" fontId="3" fillId="0" borderId="0" xfId="55" applyFont="1" applyAlignment="1" quotePrefix="1">
      <alignment horizontal="left"/>
      <protection/>
    </xf>
    <xf numFmtId="0" fontId="2" fillId="0" borderId="0" xfId="55" applyFont="1" applyAlignment="1">
      <alignment vertical="top" wrapText="1"/>
      <protection/>
    </xf>
    <xf numFmtId="0" fontId="2" fillId="0" borderId="0" xfId="55" applyFont="1" applyBorder="1">
      <alignment/>
      <protection/>
    </xf>
    <xf numFmtId="0" fontId="3" fillId="0" borderId="0" xfId="55" applyFont="1" applyBorder="1" applyAlignment="1">
      <alignment horizontal="left"/>
      <protection/>
    </xf>
    <xf numFmtId="0" fontId="2" fillId="0" borderId="0" xfId="55" applyFont="1" applyFill="1" applyBorder="1">
      <alignment/>
      <protection/>
    </xf>
    <xf numFmtId="0" fontId="3" fillId="0" borderId="0" xfId="55" applyFont="1" applyFill="1" applyAlignment="1">
      <alignment horizontal="left"/>
      <protection/>
    </xf>
    <xf numFmtId="41" fontId="2" fillId="0" borderId="0" xfId="55" applyNumberFormat="1" applyFont="1" applyFill="1">
      <alignment/>
      <protection/>
    </xf>
    <xf numFmtId="41" fontId="2" fillId="0" borderId="0" xfId="55" applyNumberFormat="1" applyFont="1" applyFill="1" applyBorder="1">
      <alignment/>
      <protection/>
    </xf>
    <xf numFmtId="0" fontId="2" fillId="0" borderId="0" xfId="55" applyFont="1" applyFill="1" applyAlignment="1">
      <alignment vertical="top" wrapText="1"/>
      <protection/>
    </xf>
    <xf numFmtId="0" fontId="3" fillId="0" borderId="0" xfId="55" applyFont="1" applyFill="1" applyBorder="1">
      <alignment/>
      <protection/>
    </xf>
    <xf numFmtId="175" fontId="5" fillId="0" borderId="0" xfId="55" applyNumberFormat="1" applyFont="1" applyFill="1" applyBorder="1" applyAlignment="1">
      <alignment horizontal="center"/>
      <protection/>
    </xf>
    <xf numFmtId="0" fontId="3" fillId="0" borderId="0" xfId="55" applyFont="1" applyFill="1" applyAlignment="1" quotePrefix="1">
      <alignment horizontal="left"/>
      <protection/>
    </xf>
    <xf numFmtId="0" fontId="6" fillId="0" borderId="0" xfId="55" applyFont="1" applyAlignment="1">
      <alignment horizontal="left"/>
      <protection/>
    </xf>
    <xf numFmtId="0" fontId="2" fillId="0" borderId="0" xfId="0" applyFont="1" applyAlignment="1">
      <alignment/>
    </xf>
    <xf numFmtId="0" fontId="2" fillId="0" borderId="0" xfId="0" applyFont="1" applyAlignment="1">
      <alignment/>
    </xf>
    <xf numFmtId="0" fontId="2" fillId="0" borderId="0" xfId="55" applyFont="1" applyAlignment="1">
      <alignment horizontal="left" vertical="top" wrapText="1"/>
      <protection/>
    </xf>
    <xf numFmtId="0" fontId="5" fillId="0" borderId="0" xfId="55" applyFont="1" applyFill="1" applyAlignment="1">
      <alignment horizontal="center"/>
      <protection/>
    </xf>
    <xf numFmtId="43" fontId="3" fillId="0" borderId="0" xfId="42" applyFont="1" applyAlignment="1">
      <alignment/>
    </xf>
    <xf numFmtId="43" fontId="2" fillId="0" borderId="0" xfId="42" applyFont="1" applyFill="1" applyAlignment="1">
      <alignment/>
    </xf>
    <xf numFmtId="43" fontId="2" fillId="0" borderId="0" xfId="42" applyFont="1" applyAlignment="1">
      <alignment wrapText="1"/>
    </xf>
    <xf numFmtId="43" fontId="3" fillId="0" borderId="0" xfId="42" applyFont="1" applyBorder="1" applyAlignment="1">
      <alignment/>
    </xf>
    <xf numFmtId="41" fontId="5" fillId="0" borderId="0" xfId="55" applyNumberFormat="1" applyFont="1" applyFill="1" applyAlignment="1">
      <alignment horizontal="center"/>
      <protection/>
    </xf>
    <xf numFmtId="173" fontId="2" fillId="0" borderId="0" xfId="58" applyNumberFormat="1" applyFont="1" applyAlignment="1">
      <alignment/>
    </xf>
    <xf numFmtId="10" fontId="2" fillId="0" borderId="0" xfId="58" applyNumberFormat="1" applyFont="1" applyAlignment="1">
      <alignment/>
    </xf>
    <xf numFmtId="172" fontId="2" fillId="0" borderId="0" xfId="58" applyNumberFormat="1" applyFont="1" applyAlignment="1">
      <alignment/>
    </xf>
    <xf numFmtId="0" fontId="3" fillId="0" borderId="0" xfId="55" applyFont="1" applyBorder="1" applyAlignment="1">
      <alignment vertical="top" wrapText="1"/>
      <protection/>
    </xf>
    <xf numFmtId="172" fontId="2" fillId="0" borderId="15" xfId="42" applyNumberFormat="1" applyFont="1" applyBorder="1" applyAlignment="1">
      <alignment/>
    </xf>
    <xf numFmtId="172" fontId="2" fillId="0" borderId="16" xfId="42" applyNumberFormat="1" applyFont="1" applyBorder="1" applyAlignment="1">
      <alignment/>
    </xf>
    <xf numFmtId="0" fontId="7" fillId="0" borderId="0" xfId="55" applyFont="1">
      <alignment/>
      <protection/>
    </xf>
    <xf numFmtId="0" fontId="7" fillId="0" borderId="0" xfId="55" applyFont="1" applyFill="1" applyAlignment="1">
      <alignment vertical="top"/>
      <protection/>
    </xf>
    <xf numFmtId="0" fontId="2" fillId="0" borderId="0" xfId="55" applyFont="1" applyFill="1" applyAlignment="1">
      <alignment vertical="top"/>
      <protection/>
    </xf>
    <xf numFmtId="172" fontId="3" fillId="0" borderId="0" xfId="42" applyNumberFormat="1" applyFont="1" applyFill="1" applyAlignment="1">
      <alignment/>
    </xf>
    <xf numFmtId="43" fontId="3" fillId="0" borderId="0" xfId="42" applyFont="1" applyFill="1" applyAlignment="1">
      <alignment/>
    </xf>
    <xf numFmtId="15" fontId="2" fillId="0" borderId="0" xfId="55" applyNumberFormat="1" applyFont="1" applyFill="1" applyAlignment="1" quotePrefix="1">
      <alignment horizontal="center"/>
      <protection/>
    </xf>
    <xf numFmtId="0" fontId="3" fillId="0" borderId="0" xfId="55" applyFont="1" applyFill="1" applyAlignment="1">
      <alignment/>
      <protection/>
    </xf>
    <xf numFmtId="0" fontId="4" fillId="0" borderId="0" xfId="55" applyFont="1" applyFill="1" applyAlignment="1" quotePrefix="1">
      <alignment/>
      <protection/>
    </xf>
    <xf numFmtId="0" fontId="4" fillId="0" borderId="0" xfId="55" applyFont="1" applyFill="1" applyAlignment="1">
      <alignment horizontal="left"/>
      <protection/>
    </xf>
    <xf numFmtId="0" fontId="2" fillId="0" borderId="0" xfId="55" applyFont="1" applyFill="1" applyAlignment="1">
      <alignment horizontal="left" vertical="justify" wrapText="1"/>
      <protection/>
    </xf>
    <xf numFmtId="0" fontId="6" fillId="0" borderId="0" xfId="55" applyFont="1">
      <alignment/>
      <protection/>
    </xf>
    <xf numFmtId="172" fontId="6" fillId="0" borderId="0" xfId="42" applyNumberFormat="1" applyFont="1" applyBorder="1" applyAlignment="1">
      <alignment horizontal="left"/>
    </xf>
    <xf numFmtId="172" fontId="8" fillId="0" borderId="0" xfId="42" applyNumberFormat="1" applyFont="1" applyBorder="1" applyAlignment="1">
      <alignment horizontal="left"/>
    </xf>
    <xf numFmtId="0" fontId="8" fillId="0" borderId="0" xfId="55" applyFont="1">
      <alignment/>
      <protection/>
    </xf>
    <xf numFmtId="173" fontId="2" fillId="0" borderId="0" xfId="58" applyNumberFormat="1" applyFont="1" applyFill="1" applyAlignment="1">
      <alignment/>
    </xf>
    <xf numFmtId="172" fontId="2" fillId="0" borderId="0" xfId="42" applyNumberFormat="1" applyFont="1" applyFill="1" applyAlignment="1">
      <alignment horizontal="justify"/>
    </xf>
    <xf numFmtId="0" fontId="2" fillId="0" borderId="0" xfId="55" applyFont="1" applyFill="1" applyAlignment="1">
      <alignment horizontal="justify"/>
      <protection/>
    </xf>
    <xf numFmtId="0" fontId="2" fillId="0" borderId="0" xfId="55" applyFont="1" applyFill="1" applyAlignment="1">
      <alignment horizontal="left"/>
      <protection/>
    </xf>
    <xf numFmtId="0" fontId="2" fillId="0" borderId="0" xfId="55" applyFont="1" applyFill="1" applyAlignment="1">
      <alignment horizontal="left" vertical="top" wrapText="1"/>
      <protection/>
    </xf>
    <xf numFmtId="0" fontId="2" fillId="0" borderId="0" xfId="55" applyFont="1" applyFill="1" applyAlignment="1">
      <alignment horizontal="left" vertical="top"/>
      <protection/>
    </xf>
    <xf numFmtId="0" fontId="3" fillId="0" borderId="0" xfId="55" applyFont="1" applyBorder="1" applyAlignment="1">
      <alignment horizontal="left" vertical="top" wrapText="1"/>
      <protection/>
    </xf>
    <xf numFmtId="172" fontId="2" fillId="0" borderId="14" xfId="42" applyNumberFormat="1" applyFont="1" applyFill="1" applyBorder="1" applyAlignment="1">
      <alignment horizontal="center"/>
    </xf>
    <xf numFmtId="0" fontId="2" fillId="0" borderId="0" xfId="55" applyFont="1" applyFill="1" applyAlignment="1">
      <alignment horizontal="left" vertical="justify"/>
      <protection/>
    </xf>
    <xf numFmtId="0" fontId="3" fillId="0" borderId="0" xfId="55" applyFont="1" applyFill="1" applyAlignment="1">
      <alignment horizontal="left" vertical="justify"/>
      <protection/>
    </xf>
    <xf numFmtId="0" fontId="2" fillId="0" borderId="0" xfId="55" applyFont="1" quotePrefix="1">
      <alignment/>
      <protection/>
    </xf>
    <xf numFmtId="15" fontId="2" fillId="0" borderId="0" xfId="55" applyNumberFormat="1" applyFont="1" applyFill="1" applyAlignment="1" quotePrefix="1">
      <alignment horizontal="left" vertical="justify"/>
      <protection/>
    </xf>
    <xf numFmtId="0" fontId="6" fillId="0" borderId="0" xfId="55" applyFont="1" applyFill="1">
      <alignment/>
      <protection/>
    </xf>
    <xf numFmtId="0" fontId="8" fillId="0" borderId="0" xfId="55" applyFont="1" applyFill="1">
      <alignment/>
      <protection/>
    </xf>
    <xf numFmtId="0" fontId="2" fillId="0" borderId="0" xfId="0" applyFont="1" applyFill="1" applyAlignment="1">
      <alignment vertical="top"/>
    </xf>
    <xf numFmtId="43" fontId="6" fillId="0" borderId="0" xfId="42" applyFont="1" applyFill="1" applyBorder="1" applyAlignment="1">
      <alignment/>
    </xf>
    <xf numFmtId="172" fontId="2" fillId="0" borderId="0" xfId="42" applyNumberFormat="1" applyFont="1" applyFill="1" applyBorder="1" applyAlignment="1">
      <alignment horizontal="right"/>
    </xf>
    <xf numFmtId="41" fontId="2" fillId="0" borderId="17" xfId="55" applyNumberFormat="1" applyFont="1" applyFill="1" applyBorder="1" applyAlignment="1">
      <alignment horizontal="center"/>
      <protection/>
    </xf>
    <xf numFmtId="175" fontId="2" fillId="0" borderId="17" xfId="55" applyNumberFormat="1" applyFont="1" applyFill="1" applyBorder="1" applyAlignment="1">
      <alignment horizontal="center"/>
      <protection/>
    </xf>
    <xf numFmtId="43" fontId="2" fillId="0" borderId="17" xfId="42" applyFont="1" applyFill="1" applyBorder="1" applyAlignment="1">
      <alignment/>
    </xf>
    <xf numFmtId="41" fontId="2" fillId="0" borderId="0" xfId="55" applyNumberFormat="1" applyFont="1" applyFill="1" applyBorder="1" applyAlignment="1">
      <alignment horizontal="center"/>
      <protection/>
    </xf>
    <xf numFmtId="175" fontId="2" fillId="0" borderId="0" xfId="55" applyNumberFormat="1" applyFont="1" applyFill="1" applyBorder="1" applyAlignment="1">
      <alignment horizontal="center"/>
      <protection/>
    </xf>
    <xf numFmtId="41" fontId="2" fillId="0" borderId="0" xfId="55" applyNumberFormat="1" applyFont="1" applyFill="1" applyAlignment="1">
      <alignment horizontal="center"/>
      <protection/>
    </xf>
    <xf numFmtId="172" fontId="2" fillId="0" borderId="18" xfId="42" applyNumberFormat="1" applyFont="1" applyFill="1" applyBorder="1" applyAlignment="1">
      <alignment/>
    </xf>
    <xf numFmtId="172" fontId="2" fillId="0" borderId="10" xfId="42" applyNumberFormat="1" applyFont="1" applyFill="1" applyBorder="1" applyAlignment="1">
      <alignment/>
    </xf>
    <xf numFmtId="172" fontId="2" fillId="0" borderId="16" xfId="42" applyNumberFormat="1" applyFont="1" applyFill="1" applyBorder="1" applyAlignment="1">
      <alignment/>
    </xf>
    <xf numFmtId="172" fontId="2" fillId="0" borderId="17" xfId="42" applyNumberFormat="1" applyFont="1" applyFill="1" applyBorder="1" applyAlignment="1">
      <alignment horizontal="center"/>
    </xf>
    <xf numFmtId="0" fontId="2" fillId="0" borderId="0" xfId="55" applyFont="1" applyFill="1" applyAlignment="1">
      <alignment horizontal="justify" vertical="top" wrapText="1"/>
      <protection/>
    </xf>
    <xf numFmtId="0" fontId="2" fillId="0" borderId="0" xfId="55" applyFont="1" applyAlignment="1">
      <alignment wrapText="1"/>
      <protection/>
    </xf>
    <xf numFmtId="0" fontId="2" fillId="0" borderId="0" xfId="55" applyFont="1" applyFill="1" applyAlignment="1">
      <alignment horizontal="center" vertical="top" wrapText="1"/>
      <protection/>
    </xf>
    <xf numFmtId="0" fontId="2" fillId="0" borderId="0" xfId="55" applyFont="1" applyFill="1" applyAlignment="1">
      <alignment horizontal="center" wrapText="1"/>
      <protection/>
    </xf>
    <xf numFmtId="172" fontId="3" fillId="0" borderId="0" xfId="55" applyNumberFormat="1" applyFont="1" applyFill="1">
      <alignment/>
      <protection/>
    </xf>
    <xf numFmtId="172" fontId="8" fillId="0" borderId="0" xfId="55" applyNumberFormat="1" applyFont="1" applyFill="1">
      <alignment/>
      <protection/>
    </xf>
    <xf numFmtId="172" fontId="2" fillId="0" borderId="0" xfId="42" applyNumberFormat="1" applyFont="1" applyBorder="1" applyAlignment="1">
      <alignment horizontal="left"/>
    </xf>
    <xf numFmtId="172" fontId="2" fillId="0" borderId="0" xfId="42" applyNumberFormat="1" applyFont="1" applyFill="1" applyAlignment="1">
      <alignment horizontal="left"/>
    </xf>
    <xf numFmtId="172" fontId="2" fillId="0" borderId="0" xfId="42" applyNumberFormat="1" applyFont="1" applyFill="1" applyAlignment="1">
      <alignment horizontal="right"/>
    </xf>
    <xf numFmtId="0" fontId="0" fillId="0" borderId="0" xfId="0" applyAlignment="1">
      <alignment horizontal="justify" wrapText="1"/>
    </xf>
    <xf numFmtId="173" fontId="2" fillId="0" borderId="0" xfId="58" applyNumberFormat="1" applyFont="1" applyFill="1" applyBorder="1" applyAlignment="1">
      <alignment/>
    </xf>
    <xf numFmtId="0" fontId="2" fillId="0" borderId="0" xfId="55" applyFont="1" applyFill="1" applyBorder="1" applyAlignment="1">
      <alignment horizontal="center"/>
      <protection/>
    </xf>
    <xf numFmtId="16" fontId="2" fillId="0" borderId="0" xfId="55" applyNumberFormat="1" applyFont="1" applyFill="1" applyAlignment="1">
      <alignment horizontal="center"/>
      <protection/>
    </xf>
    <xf numFmtId="172" fontId="2" fillId="0" borderId="11" xfId="42" applyNumberFormat="1" applyFont="1" applyFill="1" applyBorder="1" applyAlignment="1">
      <alignment/>
    </xf>
    <xf numFmtId="172" fontId="2" fillId="0" borderId="0" xfId="55" applyNumberFormat="1" applyFont="1" applyFill="1">
      <alignment/>
      <protection/>
    </xf>
    <xf numFmtId="172" fontId="2" fillId="0" borderId="13" xfId="42" applyNumberFormat="1" applyFont="1" applyFill="1" applyBorder="1" applyAlignment="1">
      <alignment/>
    </xf>
    <xf numFmtId="172" fontId="10" fillId="0" borderId="0" xfId="42" applyNumberFormat="1" applyFont="1" applyFill="1" applyBorder="1" applyAlignment="1">
      <alignment/>
    </xf>
    <xf numFmtId="0" fontId="2" fillId="0" borderId="0" xfId="55" applyFont="1" applyFill="1" applyAlignment="1">
      <alignment horizontal="right"/>
      <protection/>
    </xf>
    <xf numFmtId="3" fontId="2" fillId="0" borderId="0" xfId="55" applyNumberFormat="1" applyFont="1" applyFill="1" applyAlignment="1" quotePrefix="1">
      <alignment horizontal="center"/>
      <protection/>
    </xf>
    <xf numFmtId="17" fontId="2" fillId="0" borderId="0" xfId="55" applyNumberFormat="1" applyFont="1" applyFill="1" applyAlignment="1" quotePrefix="1">
      <alignment horizontal="center"/>
      <protection/>
    </xf>
    <xf numFmtId="172" fontId="2" fillId="0" borderId="17" xfId="42" applyNumberFormat="1" applyFont="1" applyFill="1" applyBorder="1" applyAlignment="1">
      <alignment/>
    </xf>
    <xf numFmtId="43" fontId="2" fillId="0" borderId="17" xfId="42" applyFont="1" applyFill="1" applyBorder="1" applyAlignment="1">
      <alignment horizontal="right"/>
    </xf>
    <xf numFmtId="0" fontId="9" fillId="0" borderId="0" xfId="55" applyFont="1">
      <alignment/>
      <protection/>
    </xf>
    <xf numFmtId="0" fontId="2" fillId="0" borderId="0" xfId="55" applyFont="1" applyFill="1" applyAlignment="1">
      <alignment horizontal="center"/>
      <protection/>
    </xf>
    <xf numFmtId="0" fontId="3" fillId="0" borderId="0" xfId="55" applyFont="1" applyBorder="1" applyAlignment="1">
      <alignment horizontal="left" vertical="top" wrapText="1"/>
      <protection/>
    </xf>
    <xf numFmtId="0" fontId="2" fillId="0" borderId="0" xfId="55" applyFont="1" applyFill="1" applyAlignment="1">
      <alignment horizontal="justify" vertical="top" wrapText="1"/>
      <protection/>
    </xf>
    <xf numFmtId="0" fontId="2" fillId="0" borderId="0" xfId="55" applyFont="1" applyAlignment="1">
      <alignment horizontal="left" vertical="top" wrapText="1"/>
      <protection/>
    </xf>
    <xf numFmtId="0" fontId="2" fillId="0" borderId="0" xfId="55" applyFont="1" applyFill="1" applyAlignment="1">
      <alignment horizontal="left" vertical="top" wrapText="1"/>
      <protection/>
    </xf>
    <xf numFmtId="0" fontId="2" fillId="0" borderId="0" xfId="55" applyFont="1" applyAlignment="1">
      <alignment horizontal="justify" wrapText="1"/>
      <protection/>
    </xf>
    <xf numFmtId="0" fontId="0" fillId="0" borderId="0" xfId="0" applyFill="1" applyAlignment="1">
      <alignment vertical="top" wrapText="1"/>
    </xf>
    <xf numFmtId="0" fontId="0" fillId="0" borderId="0" xfId="0" applyAlignment="1">
      <alignment vertical="top" wrapText="1"/>
    </xf>
    <xf numFmtId="0" fontId="3" fillId="0" borderId="0" xfId="55" applyFont="1" applyAlignment="1">
      <alignment horizontal="left" wrapText="1"/>
      <protection/>
    </xf>
    <xf numFmtId="0" fontId="2" fillId="0" borderId="0" xfId="55" applyFont="1" applyAlignment="1">
      <alignment horizontal="justify" vertical="top" wrapText="1"/>
      <protection/>
    </xf>
    <xf numFmtId="0" fontId="2" fillId="0" borderId="0" xfId="55" applyFont="1" applyFill="1" applyAlignment="1">
      <alignment horizontal="justify" wrapText="1"/>
      <protection/>
    </xf>
    <xf numFmtId="0" fontId="0" fillId="0" borderId="0" xfId="0" applyAlignment="1">
      <alignment wrapText="1"/>
    </xf>
    <xf numFmtId="0" fontId="2" fillId="0" borderId="0" xfId="55" applyFont="1" applyFill="1" applyAlignment="1">
      <alignment vertical="top" wrapText="1"/>
      <protection/>
    </xf>
    <xf numFmtId="0" fontId="2" fillId="0" borderId="0" xfId="55" applyFont="1" applyFill="1" applyAlignment="1">
      <alignment horizontal="justify" vertical="justify" wrapText="1"/>
      <protection/>
    </xf>
    <xf numFmtId="0" fontId="2" fillId="0" borderId="0" xfId="55" applyFont="1" applyFill="1" applyAlignment="1">
      <alignment horizontal="left" vertical="justify"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47</xdr:row>
      <xdr:rowOff>47625</xdr:rowOff>
    </xdr:from>
    <xdr:ext cx="76200" cy="200025"/>
    <xdr:sp fLocksText="0">
      <xdr:nvSpPr>
        <xdr:cNvPr id="1" name="Text Box 2"/>
        <xdr:cNvSpPr txBox="1">
          <a:spLocks noChangeArrowheads="1"/>
        </xdr:cNvSpPr>
      </xdr:nvSpPr>
      <xdr:spPr>
        <a:xfrm>
          <a:off x="2895600" y="7734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43</xdr:row>
      <xdr:rowOff>0</xdr:rowOff>
    </xdr:from>
    <xdr:to>
      <xdr:col>7</xdr:col>
      <xdr:colOff>647700</xdr:colOff>
      <xdr:row>46</xdr:row>
      <xdr:rowOff>66675</xdr:rowOff>
    </xdr:to>
    <xdr:sp>
      <xdr:nvSpPr>
        <xdr:cNvPr id="2" name="Text Box 3"/>
        <xdr:cNvSpPr txBox="1">
          <a:spLocks noChangeArrowheads="1"/>
        </xdr:cNvSpPr>
      </xdr:nvSpPr>
      <xdr:spPr>
        <a:xfrm>
          <a:off x="0" y="7038975"/>
          <a:ext cx="59531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Income Statement should be read in conjunction with the Audited Financial Statements for the year ended 31 December 2008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200025"/>
    <xdr:sp fLocksText="0">
      <xdr:nvSpPr>
        <xdr:cNvPr id="1" name="Text Box 2"/>
        <xdr:cNvSpPr txBox="1">
          <a:spLocks noChangeArrowheads="1"/>
        </xdr:cNvSpPr>
      </xdr:nvSpPr>
      <xdr:spPr>
        <a:xfrm>
          <a:off x="3695700" y="1125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4</xdr:col>
      <xdr:colOff>19050</xdr:colOff>
      <xdr:row>59</xdr:row>
      <xdr:rowOff>85725</xdr:rowOff>
    </xdr:to>
    <xdr:sp>
      <xdr:nvSpPr>
        <xdr:cNvPr id="2" name="Text Box 3"/>
        <xdr:cNvSpPr txBox="1">
          <a:spLocks noChangeArrowheads="1"/>
        </xdr:cNvSpPr>
      </xdr:nvSpPr>
      <xdr:spPr>
        <a:xfrm>
          <a:off x="0" y="9096375"/>
          <a:ext cx="5153025" cy="581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 should be read in conjunction with the Audited Financial Statements for the year ended 31 December 2008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42</xdr:row>
      <xdr:rowOff>47625</xdr:rowOff>
    </xdr:from>
    <xdr:to>
      <xdr:col>6</xdr:col>
      <xdr:colOff>647700</xdr:colOff>
      <xdr:row>45</xdr:row>
      <xdr:rowOff>142875</xdr:rowOff>
    </xdr:to>
    <xdr:sp>
      <xdr:nvSpPr>
        <xdr:cNvPr id="1" name="Text Box 1"/>
        <xdr:cNvSpPr txBox="1">
          <a:spLocks noChangeArrowheads="1"/>
        </xdr:cNvSpPr>
      </xdr:nvSpPr>
      <xdr:spPr>
        <a:xfrm>
          <a:off x="9525" y="6886575"/>
          <a:ext cx="75438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2008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65</xdr:row>
      <xdr:rowOff>47625</xdr:rowOff>
    </xdr:from>
    <xdr:ext cx="76200" cy="200025"/>
    <xdr:sp fLocksText="0">
      <xdr:nvSpPr>
        <xdr:cNvPr id="1" name="Text Box 2"/>
        <xdr:cNvSpPr txBox="1">
          <a:spLocks noChangeArrowheads="1"/>
        </xdr:cNvSpPr>
      </xdr:nvSpPr>
      <xdr:spPr>
        <a:xfrm>
          <a:off x="3381375" y="1056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59</xdr:row>
      <xdr:rowOff>9525</xdr:rowOff>
    </xdr:from>
    <xdr:to>
      <xdr:col>4</xdr:col>
      <xdr:colOff>914400</xdr:colOff>
      <xdr:row>63</xdr:row>
      <xdr:rowOff>123825</xdr:rowOff>
    </xdr:to>
    <xdr:sp>
      <xdr:nvSpPr>
        <xdr:cNvPr id="2" name="Text Box 3"/>
        <xdr:cNvSpPr txBox="1">
          <a:spLocks noChangeArrowheads="1"/>
        </xdr:cNvSpPr>
      </xdr:nvSpPr>
      <xdr:spPr>
        <a:xfrm>
          <a:off x="0" y="9553575"/>
          <a:ext cx="5381625" cy="762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twoCellAnchor>
    <xdr:from>
      <xdr:col>0</xdr:col>
      <xdr:colOff>57150</xdr:colOff>
      <xdr:row>51</xdr:row>
      <xdr:rowOff>0</xdr:rowOff>
    </xdr:from>
    <xdr:to>
      <xdr:col>4</xdr:col>
      <xdr:colOff>828675</xdr:colOff>
      <xdr:row>51</xdr:row>
      <xdr:rowOff>0</xdr:rowOff>
    </xdr:to>
    <xdr:sp>
      <xdr:nvSpPr>
        <xdr:cNvPr id="3" name="Text Box 7"/>
        <xdr:cNvSpPr txBox="1">
          <a:spLocks noChangeArrowheads="1"/>
        </xdr:cNvSpPr>
      </xdr:nvSpPr>
      <xdr:spPr>
        <a:xfrm>
          <a:off x="57150" y="8296275"/>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51</xdr:row>
      <xdr:rowOff>142875</xdr:rowOff>
    </xdr:from>
    <xdr:to>
      <xdr:col>1</xdr:col>
      <xdr:colOff>342900</xdr:colOff>
      <xdr:row>51</xdr:row>
      <xdr:rowOff>142875</xdr:rowOff>
    </xdr:to>
    <xdr:sp>
      <xdr:nvSpPr>
        <xdr:cNvPr id="4" name="Line 8"/>
        <xdr:cNvSpPr>
          <a:spLocks/>
        </xdr:cNvSpPr>
      </xdr:nvSpPr>
      <xdr:spPr>
        <a:xfrm>
          <a:off x="38100" y="8439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174</xdr:row>
      <xdr:rowOff>0</xdr:rowOff>
    </xdr:from>
    <xdr:to>
      <xdr:col>10</xdr:col>
      <xdr:colOff>523875</xdr:colOff>
      <xdr:row>174</xdr:row>
      <xdr:rowOff>0</xdr:rowOff>
    </xdr:to>
    <xdr:sp>
      <xdr:nvSpPr>
        <xdr:cNvPr id="1" name="Text 18"/>
        <xdr:cNvSpPr txBox="1">
          <a:spLocks noChangeArrowheads="1"/>
        </xdr:cNvSpPr>
      </xdr:nvSpPr>
      <xdr:spPr>
        <a:xfrm>
          <a:off x="314325" y="27955875"/>
          <a:ext cx="6076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112</xdr:row>
      <xdr:rowOff>180975</xdr:rowOff>
    </xdr:from>
    <xdr:to>
      <xdr:col>10</xdr:col>
      <xdr:colOff>514350</xdr:colOff>
      <xdr:row>112</xdr:row>
      <xdr:rowOff>180975</xdr:rowOff>
    </xdr:to>
    <xdr:sp>
      <xdr:nvSpPr>
        <xdr:cNvPr id="2" name="Text Box 11"/>
        <xdr:cNvSpPr txBox="1">
          <a:spLocks noChangeArrowheads="1"/>
        </xdr:cNvSpPr>
      </xdr:nvSpPr>
      <xdr:spPr>
        <a:xfrm>
          <a:off x="323850" y="182213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112</xdr:row>
      <xdr:rowOff>180975</xdr:rowOff>
    </xdr:from>
    <xdr:to>
      <xdr:col>10</xdr:col>
      <xdr:colOff>447675</xdr:colOff>
      <xdr:row>112</xdr:row>
      <xdr:rowOff>180975</xdr:rowOff>
    </xdr:to>
    <xdr:sp>
      <xdr:nvSpPr>
        <xdr:cNvPr id="3" name="Text Box 12"/>
        <xdr:cNvSpPr txBox="1">
          <a:spLocks noChangeArrowheads="1"/>
        </xdr:cNvSpPr>
      </xdr:nvSpPr>
      <xdr:spPr>
        <a:xfrm>
          <a:off x="304800" y="18221325"/>
          <a:ext cx="6010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278</xdr:row>
      <xdr:rowOff>57150</xdr:rowOff>
    </xdr:from>
    <xdr:to>
      <xdr:col>12</xdr:col>
      <xdr:colOff>790575</xdr:colOff>
      <xdr:row>286</xdr:row>
      <xdr:rowOff>28575</xdr:rowOff>
    </xdr:to>
    <xdr:sp>
      <xdr:nvSpPr>
        <xdr:cNvPr id="4" name="Text Box 13"/>
        <xdr:cNvSpPr txBox="1">
          <a:spLocks noChangeArrowheads="1"/>
        </xdr:cNvSpPr>
      </xdr:nvSpPr>
      <xdr:spPr>
        <a:xfrm>
          <a:off x="285750" y="45234225"/>
          <a:ext cx="7343775" cy="1266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25 February 2010
</a:t>
          </a:r>
        </a:p>
      </xdr:txBody>
    </xdr:sp>
    <xdr:clientData/>
  </xdr:twoCellAnchor>
  <xdr:twoCellAnchor>
    <xdr:from>
      <xdr:col>1</xdr:col>
      <xdr:colOff>9525</xdr:colOff>
      <xdr:row>66</xdr:row>
      <xdr:rowOff>0</xdr:rowOff>
    </xdr:from>
    <xdr:to>
      <xdr:col>10</xdr:col>
      <xdr:colOff>419100</xdr:colOff>
      <xdr:row>66</xdr:row>
      <xdr:rowOff>0</xdr:rowOff>
    </xdr:to>
    <xdr:sp>
      <xdr:nvSpPr>
        <xdr:cNvPr id="5" name="Text 18"/>
        <xdr:cNvSpPr txBox="1">
          <a:spLocks noChangeArrowheads="1"/>
        </xdr:cNvSpPr>
      </xdr:nvSpPr>
      <xdr:spPr>
        <a:xfrm>
          <a:off x="314325" y="10706100"/>
          <a:ext cx="59721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295275</xdr:colOff>
      <xdr:row>117</xdr:row>
      <xdr:rowOff>0</xdr:rowOff>
    </xdr:from>
    <xdr:to>
      <xdr:col>13</xdr:col>
      <xdr:colOff>0</xdr:colOff>
      <xdr:row>120</xdr:row>
      <xdr:rowOff>38100</xdr:rowOff>
    </xdr:to>
    <xdr:sp>
      <xdr:nvSpPr>
        <xdr:cNvPr id="6" name="Text 18"/>
        <xdr:cNvSpPr txBox="1">
          <a:spLocks noChangeArrowheads="1"/>
        </xdr:cNvSpPr>
      </xdr:nvSpPr>
      <xdr:spPr>
        <a:xfrm>
          <a:off x="295275" y="18869025"/>
          <a:ext cx="7343775" cy="5238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Since the last Audited Financial Statements for the year ended 31 December 2008 until the date of this report, there were no changes in contingent liabilities and contingent assets of a material nature save as follow:-.</a:t>
          </a:r>
        </a:p>
      </xdr:txBody>
    </xdr:sp>
    <xdr:clientData/>
  </xdr:twoCellAnchor>
  <xdr:twoCellAnchor>
    <xdr:from>
      <xdr:col>1</xdr:col>
      <xdr:colOff>19050</xdr:colOff>
      <xdr:row>227</xdr:row>
      <xdr:rowOff>142875</xdr:rowOff>
    </xdr:from>
    <xdr:to>
      <xdr:col>12</xdr:col>
      <xdr:colOff>781050</xdr:colOff>
      <xdr:row>230</xdr:row>
      <xdr:rowOff>19050</xdr:rowOff>
    </xdr:to>
    <xdr:sp>
      <xdr:nvSpPr>
        <xdr:cNvPr id="7" name="Text 18"/>
        <xdr:cNvSpPr txBox="1">
          <a:spLocks noChangeArrowheads="1"/>
        </xdr:cNvSpPr>
      </xdr:nvSpPr>
      <xdr:spPr>
        <a:xfrm>
          <a:off x="323850" y="36661725"/>
          <a:ext cx="7296150" cy="3905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zoomScale="130" zoomScaleNormal="130" zoomScalePageLayoutView="0" workbookViewId="0" topLeftCell="A1">
      <selection activeCell="A10" sqref="A10"/>
    </sheetView>
  </sheetViews>
  <sheetFormatPr defaultColWidth="9.140625" defaultRowHeight="12.75"/>
  <cols>
    <col min="1" max="1" width="38.140625" style="5" customWidth="1"/>
    <col min="2" max="2" width="12.57421875" style="32" customWidth="1"/>
    <col min="3" max="3" width="1.7109375" style="32" customWidth="1"/>
    <col min="4" max="4" width="12.57421875" style="33" bestFit="1" customWidth="1"/>
    <col min="5" max="5" width="2.00390625" style="32" customWidth="1"/>
    <col min="6" max="6" width="10.57421875" style="33" bestFit="1" customWidth="1"/>
    <col min="7" max="7" width="2.00390625" style="32" customWidth="1"/>
    <col min="8" max="8" width="12.28125" style="33" customWidth="1"/>
    <col min="9" max="16384" width="9.140625" style="5" customWidth="1"/>
  </cols>
  <sheetData>
    <row r="1" ht="12.75">
      <c r="A1" s="7"/>
    </row>
    <row r="2" ht="12.75">
      <c r="A2" s="8"/>
    </row>
    <row r="3" ht="12.75">
      <c r="A3" s="8"/>
    </row>
    <row r="4" ht="12.75">
      <c r="A4" s="9" t="s">
        <v>217</v>
      </c>
    </row>
    <row r="5" ht="12.75">
      <c r="A5" s="9"/>
    </row>
    <row r="6" ht="12.75">
      <c r="A6" s="9" t="s">
        <v>18</v>
      </c>
    </row>
    <row r="7" ht="12.75">
      <c r="A7" s="9" t="s">
        <v>216</v>
      </c>
    </row>
    <row r="8" spans="1:2" ht="12.75">
      <c r="A8" s="9" t="s">
        <v>10</v>
      </c>
      <c r="B8" s="33"/>
    </row>
    <row r="9" spans="1:2" ht="12.75">
      <c r="A9" s="9"/>
      <c r="B9" s="33"/>
    </row>
    <row r="10" spans="1:8" ht="12.75">
      <c r="A10" s="9"/>
      <c r="B10" s="137" t="s">
        <v>19</v>
      </c>
      <c r="C10" s="137"/>
      <c r="D10" s="137"/>
      <c r="F10" s="137" t="s">
        <v>24</v>
      </c>
      <c r="G10" s="137"/>
      <c r="H10" s="137"/>
    </row>
    <row r="11" spans="2:8" ht="12.75">
      <c r="B11" s="33"/>
      <c r="C11" s="33"/>
      <c r="D11" s="33" t="s">
        <v>21</v>
      </c>
      <c r="E11" s="33"/>
      <c r="G11" s="33"/>
      <c r="H11" s="33" t="s">
        <v>21</v>
      </c>
    </row>
    <row r="12" spans="2:8" ht="12.75">
      <c r="B12" s="33" t="s">
        <v>20</v>
      </c>
      <c r="C12" s="33"/>
      <c r="D12" s="33" t="s">
        <v>22</v>
      </c>
      <c r="E12" s="33"/>
      <c r="F12" s="33" t="s">
        <v>20</v>
      </c>
      <c r="G12" s="33"/>
      <c r="H12" s="33" t="s">
        <v>22</v>
      </c>
    </row>
    <row r="13" spans="2:8" ht="12.75">
      <c r="B13" s="33" t="s">
        <v>12</v>
      </c>
      <c r="C13" s="33"/>
      <c r="D13" s="33" t="s">
        <v>12</v>
      </c>
      <c r="E13" s="33"/>
      <c r="F13" s="33" t="s">
        <v>23</v>
      </c>
      <c r="G13" s="33"/>
      <c r="H13" s="33" t="s">
        <v>26</v>
      </c>
    </row>
    <row r="14" spans="2:8" ht="12.75">
      <c r="B14" s="61" t="s">
        <v>215</v>
      </c>
      <c r="C14" s="61"/>
      <c r="D14" s="61" t="s">
        <v>175</v>
      </c>
      <c r="E14" s="61"/>
      <c r="F14" s="61" t="s">
        <v>215</v>
      </c>
      <c r="G14" s="61"/>
      <c r="H14" s="61" t="s">
        <v>175</v>
      </c>
    </row>
    <row r="15" spans="2:8" ht="12.75">
      <c r="B15" s="33" t="s">
        <v>7</v>
      </c>
      <c r="D15" s="33" t="s">
        <v>7</v>
      </c>
      <c r="F15" s="33" t="s">
        <v>7</v>
      </c>
      <c r="H15" s="33" t="s">
        <v>7</v>
      </c>
    </row>
    <row r="17" spans="1:10" s="11" customFormat="1" ht="12.75">
      <c r="A17" s="11" t="s">
        <v>8</v>
      </c>
      <c r="B17" s="2">
        <v>10984</v>
      </c>
      <c r="C17" s="2"/>
      <c r="D17" s="2">
        <v>10063</v>
      </c>
      <c r="E17" s="2"/>
      <c r="F17" s="2">
        <f>8911+11010+11547+10984</f>
        <v>42452</v>
      </c>
      <c r="G17" s="2"/>
      <c r="H17" s="2">
        <v>47409</v>
      </c>
      <c r="I17" s="69"/>
      <c r="J17" s="67"/>
    </row>
    <row r="18" spans="2:8" s="11" customFormat="1" ht="12.75">
      <c r="B18" s="2"/>
      <c r="C18" s="2"/>
      <c r="D18" s="2"/>
      <c r="E18" s="2"/>
      <c r="F18" s="2"/>
      <c r="G18" s="2"/>
      <c r="H18" s="2"/>
    </row>
    <row r="19" spans="1:8" s="11" customFormat="1" ht="12.75">
      <c r="A19" s="11" t="s">
        <v>9</v>
      </c>
      <c r="B19" s="2">
        <v>-7012</v>
      </c>
      <c r="C19" s="2"/>
      <c r="D19" s="2">
        <v>-6704</v>
      </c>
      <c r="E19" s="2"/>
      <c r="F19" s="2">
        <f>-12863-7244-7012</f>
        <v>-27119</v>
      </c>
      <c r="G19" s="2"/>
      <c r="H19" s="2">
        <v>-31433</v>
      </c>
    </row>
    <row r="20" spans="2:8" s="11" customFormat="1" ht="12.75">
      <c r="B20" s="34"/>
      <c r="C20" s="2"/>
      <c r="D20" s="34"/>
      <c r="E20" s="2"/>
      <c r="F20" s="34"/>
      <c r="G20" s="2"/>
      <c r="H20" s="34"/>
    </row>
    <row r="21" spans="1:8" s="11" customFormat="1" ht="12.75">
      <c r="A21" s="11" t="s">
        <v>27</v>
      </c>
      <c r="B21" s="2">
        <f>SUM(B17:B20)</f>
        <v>3972</v>
      </c>
      <c r="C21" s="2"/>
      <c r="D21" s="2">
        <f>SUM(D17:D20)</f>
        <v>3359</v>
      </c>
      <c r="E21" s="2"/>
      <c r="F21" s="2">
        <f>SUM(F17:F20)</f>
        <v>15333</v>
      </c>
      <c r="G21" s="2"/>
      <c r="H21" s="2">
        <f>SUM(H17:H20)</f>
        <v>15976</v>
      </c>
    </row>
    <row r="22" spans="2:8" s="11" customFormat="1" ht="12.75">
      <c r="B22" s="2"/>
      <c r="C22" s="2"/>
      <c r="D22" s="2"/>
      <c r="E22" s="2"/>
      <c r="F22" s="2"/>
      <c r="G22" s="2"/>
      <c r="H22" s="2"/>
    </row>
    <row r="23" spans="1:8" s="11" customFormat="1" ht="12.75">
      <c r="A23" s="38" t="s">
        <v>28</v>
      </c>
      <c r="B23" s="2">
        <f>-1664-79</f>
        <v>-1743</v>
      </c>
      <c r="C23" s="2"/>
      <c r="D23" s="2">
        <v>-1895</v>
      </c>
      <c r="E23" s="2"/>
      <c r="F23" s="2">
        <f>-3614-1689-125-1664-79</f>
        <v>-7171</v>
      </c>
      <c r="G23" s="2"/>
      <c r="H23" s="2">
        <v>-8267</v>
      </c>
    </row>
    <row r="24" spans="1:8" s="11" customFormat="1" ht="12.75">
      <c r="A24" s="38" t="s">
        <v>263</v>
      </c>
      <c r="B24" s="2">
        <f>167+79</f>
        <v>246</v>
      </c>
      <c r="C24" s="2"/>
      <c r="D24" s="2">
        <v>304</v>
      </c>
      <c r="E24" s="2"/>
      <c r="F24" s="2">
        <f>213+280+167+79</f>
        <v>739</v>
      </c>
      <c r="G24" s="2"/>
      <c r="H24" s="2">
        <v>504</v>
      </c>
    </row>
    <row r="25" spans="1:8" s="11" customFormat="1" ht="12.75">
      <c r="A25" s="38"/>
      <c r="B25" s="94"/>
      <c r="C25" s="3"/>
      <c r="D25" s="94"/>
      <c r="E25" s="3"/>
      <c r="F25" s="94"/>
      <c r="G25" s="3"/>
      <c r="H25" s="94"/>
    </row>
    <row r="26" spans="1:8" s="11" customFormat="1" ht="12.75">
      <c r="A26" s="38" t="s">
        <v>160</v>
      </c>
      <c r="B26" s="1">
        <f>+B21+B23+B24</f>
        <v>2475</v>
      </c>
      <c r="C26" s="2"/>
      <c r="D26" s="1">
        <f>+D21+D23+D24</f>
        <v>1768</v>
      </c>
      <c r="E26" s="3"/>
      <c r="F26" s="1">
        <f>+F21+F23+F24</f>
        <v>8901</v>
      </c>
      <c r="G26" s="2"/>
      <c r="H26" s="1">
        <f>+H21+H23+H24</f>
        <v>8213</v>
      </c>
    </row>
    <row r="27" spans="1:8" s="11" customFormat="1" ht="12.75">
      <c r="A27" s="5"/>
      <c r="B27" s="39"/>
      <c r="C27" s="2"/>
      <c r="D27" s="39"/>
      <c r="E27" s="2"/>
      <c r="F27" s="39"/>
      <c r="G27" s="2"/>
      <c r="H27" s="39"/>
    </row>
    <row r="28" spans="1:8" s="11" customFormat="1" ht="12.75">
      <c r="A28" s="38" t="s">
        <v>6</v>
      </c>
      <c r="B28" s="39">
        <v>212</v>
      </c>
      <c r="C28" s="2"/>
      <c r="D28" s="39">
        <v>28</v>
      </c>
      <c r="E28" s="2"/>
      <c r="F28" s="39">
        <f>-355-517+212</f>
        <v>-660</v>
      </c>
      <c r="G28" s="2"/>
      <c r="H28" s="39">
        <v>-396</v>
      </c>
    </row>
    <row r="29" spans="1:8" s="11" customFormat="1" ht="12.75">
      <c r="A29" s="38"/>
      <c r="B29" s="94"/>
      <c r="C29" s="2"/>
      <c r="D29" s="94"/>
      <c r="E29" s="2"/>
      <c r="F29" s="94"/>
      <c r="G29" s="2"/>
      <c r="H29" s="94"/>
    </row>
    <row r="30" spans="1:11" s="11" customFormat="1" ht="13.5" thickBot="1">
      <c r="A30" s="38" t="s">
        <v>127</v>
      </c>
      <c r="B30" s="40">
        <f>SUM(B26:B29)</f>
        <v>2687</v>
      </c>
      <c r="C30" s="2"/>
      <c r="D30" s="40">
        <f>SUM(D26:D29)</f>
        <v>1796</v>
      </c>
      <c r="E30" s="2"/>
      <c r="F30" s="40">
        <f>SUM(F26:F29)</f>
        <v>8241</v>
      </c>
      <c r="G30" s="2"/>
      <c r="H30" s="40">
        <f>SUM(H26:H29)</f>
        <v>7817</v>
      </c>
      <c r="K30" s="68"/>
    </row>
    <row r="31" spans="1:8" s="11" customFormat="1" ht="13.5" thickTop="1">
      <c r="A31" s="38"/>
      <c r="B31" s="3"/>
      <c r="C31" s="3"/>
      <c r="D31" s="3"/>
      <c r="E31" s="3"/>
      <c r="F31" s="3"/>
      <c r="G31" s="3"/>
      <c r="H31" s="3"/>
    </row>
    <row r="32" spans="1:10" s="11" customFormat="1" ht="12.75">
      <c r="A32" s="65" t="s">
        <v>125</v>
      </c>
      <c r="B32" s="3"/>
      <c r="C32" s="3"/>
      <c r="D32" s="3"/>
      <c r="E32" s="3"/>
      <c r="F32" s="3"/>
      <c r="G32" s="3"/>
      <c r="H32" s="3"/>
      <c r="I32" s="13"/>
      <c r="J32" s="13"/>
    </row>
    <row r="33" spans="1:10" s="11" customFormat="1" ht="12.75">
      <c r="A33" s="15" t="s">
        <v>193</v>
      </c>
      <c r="B33" s="1">
        <v>2687</v>
      </c>
      <c r="C33" s="3"/>
      <c r="D33" s="1">
        <v>1797</v>
      </c>
      <c r="E33" s="3"/>
      <c r="F33" s="1">
        <v>8247</v>
      </c>
      <c r="G33" s="3"/>
      <c r="H33" s="1">
        <v>7811</v>
      </c>
      <c r="I33" s="13"/>
      <c r="J33" s="13"/>
    </row>
    <row r="34" spans="1:10" s="11" customFormat="1" ht="12.75">
      <c r="A34" s="15" t="s">
        <v>192</v>
      </c>
      <c r="B34" s="1">
        <v>0</v>
      </c>
      <c r="C34" s="3"/>
      <c r="D34" s="1">
        <v>-1</v>
      </c>
      <c r="E34" s="3"/>
      <c r="F34" s="1">
        <v>-6</v>
      </c>
      <c r="G34" s="3"/>
      <c r="H34" s="1">
        <v>6</v>
      </c>
      <c r="I34" s="13"/>
      <c r="J34" s="13"/>
    </row>
    <row r="35" spans="1:10" s="11" customFormat="1" ht="13.5" thickBot="1">
      <c r="A35" s="11" t="s">
        <v>127</v>
      </c>
      <c r="B35" s="35">
        <f>B33+B34</f>
        <v>2687</v>
      </c>
      <c r="C35" s="3"/>
      <c r="D35" s="35">
        <f>D33+D34</f>
        <v>1796</v>
      </c>
      <c r="E35" s="3"/>
      <c r="F35" s="35">
        <f>F33+F34</f>
        <v>8241</v>
      </c>
      <c r="G35" s="3"/>
      <c r="H35" s="35">
        <f>H33+H34</f>
        <v>7817</v>
      </c>
      <c r="I35" s="13"/>
      <c r="J35" s="13"/>
    </row>
    <row r="36" spans="1:10" s="11" customFormat="1" ht="13.5" thickTop="1">
      <c r="A36" s="47"/>
      <c r="B36" s="3"/>
      <c r="C36" s="3"/>
      <c r="D36" s="3"/>
      <c r="E36" s="3"/>
      <c r="F36" s="3"/>
      <c r="G36" s="3"/>
      <c r="H36" s="3"/>
      <c r="I36" s="13"/>
      <c r="J36" s="13"/>
    </row>
    <row r="37" spans="1:10" s="11" customFormat="1" ht="12.75">
      <c r="A37" s="65" t="s">
        <v>133</v>
      </c>
      <c r="B37" s="14"/>
      <c r="C37" s="3"/>
      <c r="D37" s="14"/>
      <c r="E37" s="3"/>
      <c r="F37" s="14"/>
      <c r="G37" s="3"/>
      <c r="H37" s="14"/>
      <c r="I37" s="13"/>
      <c r="J37" s="13"/>
    </row>
    <row r="38" spans="1:8" s="11" customFormat="1" ht="13.5" thickBot="1">
      <c r="A38" s="64" t="s">
        <v>149</v>
      </c>
      <c r="B38" s="106">
        <f>Notes!G273</f>
        <v>2.2391480070999408</v>
      </c>
      <c r="C38" s="2"/>
      <c r="D38" s="106">
        <f>Notes!I273</f>
        <v>1.4974875209373255</v>
      </c>
      <c r="E38" s="2"/>
      <c r="F38" s="106">
        <f>Notes!K273</f>
        <v>6.87244272964392</v>
      </c>
      <c r="G38" s="2"/>
      <c r="H38" s="106">
        <f>Notes!M273</f>
        <v>6.499309380772495</v>
      </c>
    </row>
    <row r="39" spans="1:8" s="11" customFormat="1" ht="13.5" thickTop="1">
      <c r="A39" s="38"/>
      <c r="B39" s="2"/>
      <c r="C39" s="2"/>
      <c r="D39" s="2"/>
      <c r="E39" s="2"/>
      <c r="F39" s="2"/>
      <c r="G39" s="2"/>
      <c r="H39" s="2"/>
    </row>
    <row r="40" spans="1:8" s="11" customFormat="1" ht="13.5" thickBot="1">
      <c r="A40" s="38" t="s">
        <v>150</v>
      </c>
      <c r="B40" s="135" t="s">
        <v>239</v>
      </c>
      <c r="C40" s="2"/>
      <c r="D40" s="135" t="s">
        <v>239</v>
      </c>
      <c r="E40" s="2"/>
      <c r="F40" s="135" t="s">
        <v>239</v>
      </c>
      <c r="G40" s="2"/>
      <c r="H40" s="135" t="s">
        <v>239</v>
      </c>
    </row>
    <row r="41" spans="1:8" s="11" customFormat="1" ht="13.5" thickTop="1">
      <c r="A41" s="38"/>
      <c r="B41" s="124"/>
      <c r="C41" s="2"/>
      <c r="D41" s="102"/>
      <c r="E41" s="2"/>
      <c r="F41" s="124"/>
      <c r="G41" s="2"/>
      <c r="H41" s="102"/>
    </row>
    <row r="42" spans="1:8" s="11" customFormat="1" ht="12.75">
      <c r="A42" s="5" t="s">
        <v>29</v>
      </c>
      <c r="B42" s="87"/>
      <c r="C42" s="2"/>
      <c r="D42" s="87"/>
      <c r="E42" s="2"/>
      <c r="F42" s="87"/>
      <c r="G42" s="2"/>
      <c r="H42" s="87"/>
    </row>
    <row r="43" spans="2:8" s="11" customFormat="1" ht="12.75">
      <c r="B43" s="87"/>
      <c r="C43" s="2"/>
      <c r="D43" s="87"/>
      <c r="E43" s="2"/>
      <c r="F43" s="87"/>
      <c r="G43" s="2"/>
      <c r="H43" s="87"/>
    </row>
    <row r="44" spans="1:8" s="11" customFormat="1" ht="12.75">
      <c r="A44" s="36"/>
      <c r="B44" s="88"/>
      <c r="C44" s="88"/>
      <c r="D44" s="88"/>
      <c r="E44" s="88"/>
      <c r="F44" s="88"/>
      <c r="G44" s="88"/>
      <c r="H44" s="88"/>
    </row>
    <row r="45" spans="1:8" ht="12.75">
      <c r="A45" s="31"/>
      <c r="B45" s="89"/>
      <c r="C45" s="89"/>
      <c r="D45" s="89"/>
      <c r="E45" s="89"/>
      <c r="F45" s="89"/>
      <c r="G45" s="89"/>
      <c r="H45" s="89"/>
    </row>
  </sheetData>
  <sheetProtection/>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zoomScale="130" zoomScaleNormal="130" zoomScalePageLayoutView="0" workbookViewId="0" topLeftCell="A1">
      <selection activeCell="H7" sqref="H7"/>
    </sheetView>
  </sheetViews>
  <sheetFormatPr defaultColWidth="9.140625" defaultRowHeight="12.75"/>
  <cols>
    <col min="1" max="1" width="50.140625" style="5" customWidth="1"/>
    <col min="2" max="2" width="12.57421875" style="100"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217</v>
      </c>
    </row>
    <row r="6" ht="12.75">
      <c r="A6" s="9" t="s">
        <v>218</v>
      </c>
    </row>
    <row r="7" ht="12.75">
      <c r="A7" s="9"/>
    </row>
    <row r="8" spans="2:4" ht="12.75">
      <c r="B8" s="125"/>
      <c r="D8" s="6" t="s">
        <v>13</v>
      </c>
    </row>
    <row r="9" spans="2:4" ht="12.75">
      <c r="B9" s="33" t="s">
        <v>119</v>
      </c>
      <c r="D9" s="6" t="s">
        <v>14</v>
      </c>
    </row>
    <row r="10" spans="2:4" ht="12.75">
      <c r="B10" s="33" t="s">
        <v>11</v>
      </c>
      <c r="D10" s="6" t="s">
        <v>15</v>
      </c>
    </row>
    <row r="11" spans="2:4" ht="12.75">
      <c r="B11" s="33" t="s">
        <v>30</v>
      </c>
      <c r="D11" s="6" t="s">
        <v>16</v>
      </c>
    </row>
    <row r="12" spans="2:4" ht="12.75">
      <c r="B12" s="33" t="s">
        <v>12</v>
      </c>
      <c r="D12" s="6" t="s">
        <v>17</v>
      </c>
    </row>
    <row r="13" spans="2:4" ht="12.75">
      <c r="B13" s="126" t="s">
        <v>215</v>
      </c>
      <c r="D13" s="16" t="s">
        <v>175</v>
      </c>
    </row>
    <row r="14" spans="2:4" ht="12.75">
      <c r="B14" s="33" t="s">
        <v>7</v>
      </c>
      <c r="D14" s="6" t="s">
        <v>7</v>
      </c>
    </row>
    <row r="15" spans="1:2" ht="12.75">
      <c r="A15" s="77" t="s">
        <v>151</v>
      </c>
      <c r="B15" s="32"/>
    </row>
    <row r="16" spans="1:2" ht="12.75">
      <c r="A16" s="77" t="s">
        <v>152</v>
      </c>
      <c r="B16" s="32"/>
    </row>
    <row r="17" spans="1:8" s="11" customFormat="1" ht="12.75">
      <c r="A17" s="11" t="s">
        <v>3</v>
      </c>
      <c r="B17" s="2">
        <v>47840</v>
      </c>
      <c r="D17" s="11">
        <v>50169</v>
      </c>
      <c r="F17" s="12"/>
      <c r="H17" s="12"/>
    </row>
    <row r="18" spans="1:8" s="11" customFormat="1" ht="12.75">
      <c r="A18" s="11" t="s">
        <v>161</v>
      </c>
      <c r="B18" s="2">
        <v>878</v>
      </c>
      <c r="D18" s="11">
        <v>878</v>
      </c>
      <c r="F18" s="12"/>
      <c r="H18" s="12"/>
    </row>
    <row r="19" spans="1:8" s="11" customFormat="1" ht="12.75">
      <c r="A19" s="11" t="s">
        <v>162</v>
      </c>
      <c r="B19" s="2">
        <v>0</v>
      </c>
      <c r="D19" s="11">
        <v>340</v>
      </c>
      <c r="F19" s="12"/>
      <c r="H19" s="12"/>
    </row>
    <row r="20" spans="1:8" s="11" customFormat="1" ht="12.75">
      <c r="A20" s="11" t="s">
        <v>168</v>
      </c>
      <c r="B20" s="2">
        <v>1309</v>
      </c>
      <c r="D20" s="39">
        <v>1556</v>
      </c>
      <c r="F20" s="12"/>
      <c r="H20" s="12"/>
    </row>
    <row r="21" spans="1:8" s="11" customFormat="1" ht="12.75">
      <c r="A21" s="17" t="s">
        <v>134</v>
      </c>
      <c r="B21" s="41">
        <f>SUM(B17:B20)</f>
        <v>50027</v>
      </c>
      <c r="D21" s="41">
        <f>SUM(D17:D20)</f>
        <v>52943</v>
      </c>
      <c r="F21" s="12"/>
      <c r="H21" s="12"/>
    </row>
    <row r="22" spans="1:8" s="11" customFormat="1" ht="12.75">
      <c r="A22" s="17"/>
      <c r="B22" s="2"/>
      <c r="D22" s="12"/>
      <c r="F22" s="12"/>
      <c r="H22" s="12"/>
    </row>
    <row r="23" spans="1:8" s="11" customFormat="1" ht="12.75">
      <c r="A23" s="76" t="s">
        <v>153</v>
      </c>
      <c r="B23" s="2"/>
      <c r="D23" s="12"/>
      <c r="F23" s="12"/>
      <c r="H23" s="12"/>
    </row>
    <row r="24" spans="1:8" s="11" customFormat="1" ht="12.75">
      <c r="A24" s="11" t="s">
        <v>165</v>
      </c>
      <c r="B24" s="111">
        <v>6001</v>
      </c>
      <c r="C24" s="13"/>
      <c r="D24" s="111">
        <v>6705</v>
      </c>
      <c r="E24" s="13"/>
      <c r="G24" s="13"/>
      <c r="H24" s="12"/>
    </row>
    <row r="25" spans="1:8" s="11" customFormat="1" ht="12.75">
      <c r="A25" s="13" t="s">
        <v>4</v>
      </c>
      <c r="B25" s="110">
        <f>23511+374</f>
        <v>23885</v>
      </c>
      <c r="C25" s="13"/>
      <c r="D25" s="110">
        <v>26938</v>
      </c>
      <c r="E25" s="13"/>
      <c r="F25" s="4"/>
      <c r="G25" s="13"/>
      <c r="H25" s="12"/>
    </row>
    <row r="26" spans="1:8" s="11" customFormat="1" ht="12.75">
      <c r="A26" s="13" t="s">
        <v>163</v>
      </c>
      <c r="B26" s="110">
        <v>668</v>
      </c>
      <c r="C26" s="13"/>
      <c r="D26" s="110">
        <v>731</v>
      </c>
      <c r="E26" s="13"/>
      <c r="F26" s="84"/>
      <c r="G26" s="13"/>
      <c r="H26" s="12"/>
    </row>
    <row r="27" spans="1:8" s="11" customFormat="1" ht="12.75">
      <c r="A27" s="13" t="s">
        <v>5</v>
      </c>
      <c r="B27" s="112">
        <v>19650</v>
      </c>
      <c r="C27" s="13"/>
      <c r="D27" s="110">
        <v>8715</v>
      </c>
      <c r="E27" s="13"/>
      <c r="F27" s="85"/>
      <c r="G27" s="13"/>
      <c r="H27" s="12"/>
    </row>
    <row r="28" spans="1:8" s="11" customFormat="1" ht="12.75">
      <c r="A28" s="17" t="s">
        <v>135</v>
      </c>
      <c r="B28" s="127">
        <f>SUM(B24:B27)</f>
        <v>50204</v>
      </c>
      <c r="C28" s="13"/>
      <c r="D28" s="19">
        <f>SUM(D24:D27)</f>
        <v>43089</v>
      </c>
      <c r="E28" s="13"/>
      <c r="F28" s="4"/>
      <c r="G28" s="13"/>
      <c r="H28" s="12"/>
    </row>
    <row r="29" spans="1:8" s="11" customFormat="1" ht="13.5" thickBot="1">
      <c r="A29" s="17" t="s">
        <v>138</v>
      </c>
      <c r="B29" s="134">
        <f>B21+B28</f>
        <v>100231</v>
      </c>
      <c r="D29" s="20">
        <f>D21+D28</f>
        <v>96032</v>
      </c>
      <c r="F29" s="12"/>
      <c r="H29" s="12"/>
    </row>
    <row r="30" spans="2:8" s="11" customFormat="1" ht="13.5" thickTop="1">
      <c r="B30" s="3"/>
      <c r="D30" s="13"/>
      <c r="F30" s="12"/>
      <c r="H30" s="12"/>
    </row>
    <row r="31" spans="1:8" s="11" customFormat="1" ht="12.75">
      <c r="A31" s="76" t="s">
        <v>154</v>
      </c>
      <c r="B31" s="2"/>
      <c r="F31" s="12"/>
      <c r="H31" s="12"/>
    </row>
    <row r="32" spans="1:4" ht="12.75">
      <c r="A32" s="38" t="s">
        <v>132</v>
      </c>
      <c r="B32" s="2">
        <v>60250</v>
      </c>
      <c r="D32" s="21">
        <v>60250</v>
      </c>
    </row>
    <row r="33" spans="1:4" ht="12.75">
      <c r="A33" s="38" t="s">
        <v>176</v>
      </c>
      <c r="B33" s="2">
        <v>-311</v>
      </c>
      <c r="D33" s="21">
        <v>-311</v>
      </c>
    </row>
    <row r="34" spans="1:4" ht="12.75">
      <c r="A34" s="63" t="s">
        <v>109</v>
      </c>
      <c r="B34" s="2">
        <v>303</v>
      </c>
      <c r="D34" s="21">
        <v>303</v>
      </c>
    </row>
    <row r="35" spans="1:6" ht="12.75">
      <c r="A35" s="5" t="s">
        <v>164</v>
      </c>
      <c r="B35" s="3">
        <v>33526</v>
      </c>
      <c r="D35" s="13">
        <v>28879</v>
      </c>
      <c r="F35" s="57"/>
    </row>
    <row r="36" spans="1:4" ht="12.75">
      <c r="A36" s="62" t="s">
        <v>194</v>
      </c>
      <c r="B36" s="129">
        <f>SUM(B32:B35)</f>
        <v>93768</v>
      </c>
      <c r="D36" s="22">
        <f>SUM(D32:D35)</f>
        <v>89121</v>
      </c>
    </row>
    <row r="37" spans="1:4" ht="12.75">
      <c r="A37" s="62" t="s">
        <v>177</v>
      </c>
      <c r="B37" s="3">
        <v>0</v>
      </c>
      <c r="D37" s="13">
        <v>6</v>
      </c>
    </row>
    <row r="38" spans="1:4" ht="12.75">
      <c r="A38" s="62" t="s">
        <v>178</v>
      </c>
      <c r="B38" s="41">
        <f>SUM(B36:B37)</f>
        <v>93768</v>
      </c>
      <c r="D38" s="71">
        <f>SUM(D36:D37)</f>
        <v>89127</v>
      </c>
    </row>
    <row r="39" spans="1:4" ht="12.75">
      <c r="A39" s="62"/>
      <c r="B39" s="3"/>
      <c r="D39" s="13"/>
    </row>
    <row r="40" spans="1:4" ht="12.75">
      <c r="A40" s="62" t="s">
        <v>155</v>
      </c>
      <c r="B40" s="3"/>
      <c r="D40" s="13"/>
    </row>
    <row r="41" spans="1:4" ht="12.75">
      <c r="A41" s="62" t="s">
        <v>156</v>
      </c>
      <c r="B41" s="3"/>
      <c r="D41" s="13"/>
    </row>
    <row r="42" spans="1:4" ht="12.75">
      <c r="A42" s="38" t="s">
        <v>115</v>
      </c>
      <c r="B42" s="3">
        <v>3721</v>
      </c>
      <c r="D42" s="13">
        <v>3806</v>
      </c>
    </row>
    <row r="43" spans="1:4" ht="12.75">
      <c r="A43" s="62" t="s">
        <v>136</v>
      </c>
      <c r="B43" s="41">
        <f>SUM(B42)</f>
        <v>3721</v>
      </c>
      <c r="D43" s="71">
        <f>SUM(D42)</f>
        <v>3806</v>
      </c>
    </row>
    <row r="44" spans="1:4" ht="12.75">
      <c r="A44" s="62"/>
      <c r="B44" s="3"/>
      <c r="D44" s="13"/>
    </row>
    <row r="45" spans="1:4" ht="12.75">
      <c r="A45" s="62" t="s">
        <v>159</v>
      </c>
      <c r="B45" s="3"/>
      <c r="D45" s="13"/>
    </row>
    <row r="46" spans="1:4" ht="12.75">
      <c r="A46" s="13" t="s">
        <v>166</v>
      </c>
      <c r="B46" s="111">
        <f>2328+374</f>
        <v>2702</v>
      </c>
      <c r="C46" s="13"/>
      <c r="D46" s="18">
        <v>3091</v>
      </c>
    </row>
    <row r="47" spans="1:4" ht="12.75">
      <c r="A47" s="13" t="s">
        <v>167</v>
      </c>
      <c r="B47" s="112">
        <v>40</v>
      </c>
      <c r="C47" s="13"/>
      <c r="D47" s="72">
        <v>8</v>
      </c>
    </row>
    <row r="48" spans="1:4" ht="12.75">
      <c r="A48" s="62" t="s">
        <v>137</v>
      </c>
      <c r="B48" s="127">
        <f>SUM(B46:B47)</f>
        <v>2742</v>
      </c>
      <c r="C48" s="13"/>
      <c r="D48" s="19">
        <f>SUM(D46:D47)</f>
        <v>3099</v>
      </c>
    </row>
    <row r="49" spans="1:4" ht="12.75">
      <c r="A49" s="77" t="s">
        <v>157</v>
      </c>
      <c r="B49" s="3">
        <f>B43+B48</f>
        <v>6463</v>
      </c>
      <c r="C49" s="13"/>
      <c r="D49" s="13">
        <f>D43+D48</f>
        <v>6905</v>
      </c>
    </row>
    <row r="50" spans="1:4" ht="12.75">
      <c r="A50" s="38"/>
      <c r="B50" s="3"/>
      <c r="D50" s="13"/>
    </row>
    <row r="51" spans="1:4" ht="13.5" thickBot="1">
      <c r="A51" s="62" t="s">
        <v>139</v>
      </c>
      <c r="B51" s="35">
        <f>B38+B49</f>
        <v>100231</v>
      </c>
      <c r="D51" s="20">
        <f>D38+D49</f>
        <v>96032</v>
      </c>
    </row>
    <row r="52" spans="1:8" ht="13.5" thickTop="1">
      <c r="A52" s="23"/>
      <c r="B52" s="118"/>
      <c r="F52" s="24"/>
      <c r="H52" s="25"/>
    </row>
    <row r="53" spans="1:8" ht="12.75">
      <c r="A53" s="90" t="s">
        <v>123</v>
      </c>
      <c r="B53" s="63">
        <v>0.78</v>
      </c>
      <c r="C53" s="32"/>
      <c r="D53" s="63">
        <v>0.74</v>
      </c>
      <c r="F53" s="24"/>
      <c r="H53" s="25"/>
    </row>
    <row r="54" spans="1:8" ht="12.75">
      <c r="A54" s="23"/>
      <c r="B54" s="118"/>
      <c r="F54" s="24"/>
      <c r="H54" s="25"/>
    </row>
    <row r="55" spans="1:9" ht="12.75">
      <c r="A55" s="37" t="s">
        <v>31</v>
      </c>
      <c r="B55" s="128"/>
      <c r="F55" s="27"/>
      <c r="H55" s="28"/>
      <c r="I55" s="29"/>
    </row>
    <row r="56" spans="1:9" ht="12.75">
      <c r="A56" s="11"/>
      <c r="B56" s="119"/>
      <c r="F56" s="27"/>
      <c r="H56" s="28"/>
      <c r="I56" s="29"/>
    </row>
    <row r="57" spans="1:9" ht="12.75">
      <c r="A57" s="11"/>
      <c r="B57" s="119"/>
      <c r="F57" s="27"/>
      <c r="H57" s="28"/>
      <c r="I57" s="29"/>
    </row>
    <row r="58" spans="1:9" ht="12.75">
      <c r="A58" s="11"/>
      <c r="B58" s="119"/>
      <c r="F58" s="27"/>
      <c r="H58" s="28"/>
      <c r="I58" s="29"/>
    </row>
    <row r="59" spans="1:9" ht="12.75">
      <c r="A59" s="11"/>
      <c r="B59" s="119"/>
      <c r="F59" s="27"/>
      <c r="H59" s="28"/>
      <c r="I59" s="29"/>
    </row>
    <row r="60" spans="1:9" ht="12.75">
      <c r="A60" s="11"/>
      <c r="B60" s="119"/>
      <c r="F60" s="27"/>
      <c r="H60" s="28"/>
      <c r="I60" s="29"/>
    </row>
    <row r="61" spans="1:9" ht="12.75">
      <c r="A61" s="11"/>
      <c r="B61" s="119"/>
      <c r="F61" s="27"/>
      <c r="H61" s="28"/>
      <c r="I61" s="29"/>
    </row>
    <row r="62" spans="1:9" ht="12.75">
      <c r="A62" s="11"/>
      <c r="B62" s="119"/>
      <c r="F62" s="27"/>
      <c r="H62" s="28"/>
      <c r="I62" s="29"/>
    </row>
    <row r="63" spans="1:9" ht="12.75">
      <c r="A63" s="11"/>
      <c r="B63" s="119"/>
      <c r="F63" s="27"/>
      <c r="H63" s="28"/>
      <c r="I63" s="29"/>
    </row>
    <row r="64" ht="12.75">
      <c r="A64" s="11" t="s">
        <v>32</v>
      </c>
    </row>
    <row r="65" ht="12.75">
      <c r="A65" s="11"/>
    </row>
    <row r="66" ht="12.75">
      <c r="A66" s="11"/>
    </row>
    <row r="67" ht="12.75">
      <c r="A67" s="11"/>
    </row>
  </sheetData>
  <sheetProtection/>
  <printOptions/>
  <pageMargins left="1" right="0.79" top="0.5" bottom="0.5" header="0.5" footer="0.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zoomScale="130" zoomScaleNormal="130" zoomScalePageLayoutView="0" workbookViewId="0" topLeftCell="A1">
      <selection activeCell="G9" sqref="G9"/>
    </sheetView>
  </sheetViews>
  <sheetFormatPr defaultColWidth="9.140625" defaultRowHeight="12.75"/>
  <cols>
    <col min="1" max="1" width="42.28125" style="5" customWidth="1"/>
    <col min="2" max="2" width="13.28125" style="11" customWidth="1"/>
    <col min="3" max="3" width="11.140625" style="11" customWidth="1"/>
    <col min="4" max="6" width="12.28125" style="11" customWidth="1"/>
    <col min="7" max="7" width="10.00390625" style="11" customWidth="1"/>
    <col min="8" max="16384" width="9.140625" style="5" customWidth="1"/>
  </cols>
  <sheetData>
    <row r="1" spans="1:8" ht="12.75">
      <c r="A1" s="7"/>
      <c r="B1" s="6"/>
      <c r="C1" s="5"/>
      <c r="D1" s="6"/>
      <c r="E1" s="6"/>
      <c r="F1" s="6"/>
      <c r="G1" s="5"/>
      <c r="H1" s="6"/>
    </row>
    <row r="2" spans="1:8" ht="12.75">
      <c r="A2" s="8"/>
      <c r="B2" s="6"/>
      <c r="C2" s="5"/>
      <c r="D2" s="6"/>
      <c r="E2" s="6"/>
      <c r="F2" s="6"/>
      <c r="G2" s="5"/>
      <c r="H2" s="6"/>
    </row>
    <row r="3" spans="1:8" ht="12.75">
      <c r="A3" s="8"/>
      <c r="B3" s="6"/>
      <c r="C3" s="5"/>
      <c r="D3" s="6"/>
      <c r="E3" s="6"/>
      <c r="F3" s="6"/>
      <c r="G3" s="5"/>
      <c r="H3" s="6"/>
    </row>
    <row r="4" spans="1:8" ht="12.75">
      <c r="A4" s="9" t="s">
        <v>217</v>
      </c>
      <c r="B4" s="6"/>
      <c r="C4" s="5"/>
      <c r="D4" s="6"/>
      <c r="E4" s="6"/>
      <c r="F4" s="6"/>
      <c r="G4" s="5"/>
      <c r="H4" s="6"/>
    </row>
    <row r="5" spans="1:8" ht="12.75">
      <c r="A5" s="9"/>
      <c r="B5" s="6"/>
      <c r="C5" s="5"/>
      <c r="D5" s="6"/>
      <c r="E5" s="6"/>
      <c r="F5" s="6"/>
      <c r="G5" s="5"/>
      <c r="H5" s="6"/>
    </row>
    <row r="6" ht="12.75">
      <c r="A6" s="9" t="s">
        <v>33</v>
      </c>
    </row>
    <row r="7" ht="12.75">
      <c r="A7" s="9" t="s">
        <v>216</v>
      </c>
    </row>
    <row r="8" ht="12.75">
      <c r="A8" s="9" t="s">
        <v>10</v>
      </c>
    </row>
    <row r="9" ht="12.75">
      <c r="A9" s="9"/>
    </row>
    <row r="11" spans="2:8" ht="12.75">
      <c r="B11" s="12" t="s">
        <v>34</v>
      </c>
      <c r="C11" s="12" t="s">
        <v>34</v>
      </c>
      <c r="D11" s="12" t="s">
        <v>180</v>
      </c>
      <c r="E11" s="12" t="s">
        <v>110</v>
      </c>
      <c r="F11" s="12" t="s">
        <v>181</v>
      </c>
      <c r="G11" s="12" t="s">
        <v>126</v>
      </c>
      <c r="H11" s="6"/>
    </row>
    <row r="12" spans="2:8" ht="12.75">
      <c r="B12" s="12" t="s">
        <v>25</v>
      </c>
      <c r="C12" s="12" t="s">
        <v>101</v>
      </c>
      <c r="D12" s="12" t="s">
        <v>34</v>
      </c>
      <c r="E12" s="12" t="s">
        <v>111</v>
      </c>
      <c r="F12" s="12" t="s">
        <v>182</v>
      </c>
      <c r="G12" s="12" t="s">
        <v>124</v>
      </c>
      <c r="H12" s="6"/>
    </row>
    <row r="13" spans="2:8" ht="12.75">
      <c r="B13" s="12" t="s">
        <v>7</v>
      </c>
      <c r="C13" s="12" t="s">
        <v>7</v>
      </c>
      <c r="D13" s="12" t="s">
        <v>7</v>
      </c>
      <c r="E13" s="12" t="s">
        <v>7</v>
      </c>
      <c r="F13" s="12" t="s">
        <v>7</v>
      </c>
      <c r="G13" s="12" t="s">
        <v>7</v>
      </c>
      <c r="H13" s="6"/>
    </row>
    <row r="14" spans="2:8" ht="12.75">
      <c r="B14" s="12"/>
      <c r="C14" s="12"/>
      <c r="D14" s="12"/>
      <c r="E14" s="12"/>
      <c r="F14" s="12"/>
      <c r="G14" s="12"/>
      <c r="H14" s="6"/>
    </row>
    <row r="15" spans="1:7" s="86" customFormat="1" ht="12.75">
      <c r="A15" s="9" t="s">
        <v>179</v>
      </c>
      <c r="B15" s="13">
        <v>60250</v>
      </c>
      <c r="C15" s="13">
        <v>303</v>
      </c>
      <c r="D15" s="13">
        <v>-311</v>
      </c>
      <c r="E15" s="13">
        <v>28879</v>
      </c>
      <c r="F15" s="13">
        <v>6</v>
      </c>
      <c r="G15" s="2">
        <f>SUM(B15:F15)</f>
        <v>89127</v>
      </c>
    </row>
    <row r="16" spans="1:7" s="86" customFormat="1" ht="12.75">
      <c r="A16" s="9"/>
      <c r="B16" s="13"/>
      <c r="C16" s="13"/>
      <c r="D16" s="13"/>
      <c r="E16" s="13"/>
      <c r="F16" s="13"/>
      <c r="G16" s="2"/>
    </row>
    <row r="17" spans="1:7" s="86" customFormat="1" ht="12.75">
      <c r="A17" s="32" t="s">
        <v>199</v>
      </c>
      <c r="B17" s="2">
        <v>0</v>
      </c>
      <c r="C17" s="3">
        <v>0</v>
      </c>
      <c r="D17" s="3">
        <v>0</v>
      </c>
      <c r="E17" s="3">
        <v>-3600</v>
      </c>
      <c r="F17" s="3">
        <v>0</v>
      </c>
      <c r="G17" s="2">
        <f>SUM(C17:E17)</f>
        <v>-3600</v>
      </c>
    </row>
    <row r="18" spans="1:7" s="86" customFormat="1" ht="12.75">
      <c r="A18" s="43"/>
      <c r="B18" s="2"/>
      <c r="C18" s="3"/>
      <c r="D18" s="3"/>
      <c r="E18" s="3"/>
      <c r="F18" s="3"/>
      <c r="G18" s="2"/>
    </row>
    <row r="19" spans="1:7" s="86" customFormat="1" ht="12.75">
      <c r="A19" s="5" t="s">
        <v>127</v>
      </c>
      <c r="B19" s="3">
        <v>0</v>
      </c>
      <c r="C19" s="3">
        <v>0</v>
      </c>
      <c r="D19" s="3">
        <v>0</v>
      </c>
      <c r="E19" s="3">
        <f>+'IS'!F33</f>
        <v>8247</v>
      </c>
      <c r="F19" s="3">
        <f>+'IS'!F34</f>
        <v>-6</v>
      </c>
      <c r="G19" s="2">
        <f>SUM(B19:F19)</f>
        <v>8241</v>
      </c>
    </row>
    <row r="20" spans="1:7" s="86" customFormat="1" ht="12.75">
      <c r="A20" s="5"/>
      <c r="B20" s="13"/>
      <c r="C20" s="13"/>
      <c r="D20" s="13"/>
      <c r="E20" s="13"/>
      <c r="F20" s="13"/>
      <c r="G20" s="13"/>
    </row>
    <row r="21" spans="1:7" ht="13.5" thickBot="1">
      <c r="A21" s="9" t="s">
        <v>219</v>
      </c>
      <c r="B21" s="20">
        <f aca="true" t="shared" si="0" ref="B21:G21">SUM(B15:B20)</f>
        <v>60250</v>
      </c>
      <c r="C21" s="20">
        <f t="shared" si="0"/>
        <v>303</v>
      </c>
      <c r="D21" s="20">
        <f>SUM(D15:D20)</f>
        <v>-311</v>
      </c>
      <c r="E21" s="20">
        <f t="shared" si="0"/>
        <v>33526</v>
      </c>
      <c r="F21" s="20">
        <f>SUM(F15:F20)</f>
        <v>0</v>
      </c>
      <c r="G21" s="20">
        <f t="shared" si="0"/>
        <v>93768</v>
      </c>
    </row>
    <row r="22" spans="2:7" ht="13.5" thickTop="1">
      <c r="B22" s="13"/>
      <c r="C22" s="13"/>
      <c r="D22" s="13"/>
      <c r="E22" s="13"/>
      <c r="F22" s="13"/>
      <c r="G22" s="13"/>
    </row>
    <row r="23" spans="2:7" ht="12.75">
      <c r="B23" s="13"/>
      <c r="C23" s="13"/>
      <c r="D23" s="13"/>
      <c r="E23" s="13"/>
      <c r="F23" s="13"/>
      <c r="G23" s="13"/>
    </row>
    <row r="24" spans="1:7" ht="12.75">
      <c r="A24" s="9"/>
      <c r="B24" s="5"/>
      <c r="C24" s="5"/>
      <c r="D24" s="5"/>
      <c r="E24" s="5"/>
      <c r="F24" s="5"/>
      <c r="G24" s="5"/>
    </row>
    <row r="25" spans="1:7" ht="12.75">
      <c r="A25" s="9" t="s">
        <v>171</v>
      </c>
      <c r="B25" s="3">
        <v>60249</v>
      </c>
      <c r="C25" s="3">
        <v>303</v>
      </c>
      <c r="D25" s="13">
        <v>0</v>
      </c>
      <c r="E25" s="3">
        <v>26472</v>
      </c>
      <c r="F25" s="13">
        <v>0</v>
      </c>
      <c r="G25" s="2">
        <f>SUM(B25:F25)</f>
        <v>87024</v>
      </c>
    </row>
    <row r="26" spans="1:7" ht="12.75">
      <c r="A26" s="9"/>
      <c r="B26" s="3"/>
      <c r="C26" s="3"/>
      <c r="D26" s="3"/>
      <c r="E26" s="3"/>
      <c r="F26" s="3"/>
      <c r="G26" s="2"/>
    </row>
    <row r="27" spans="1:7" ht="12.75">
      <c r="A27" s="5" t="s">
        <v>176</v>
      </c>
      <c r="B27" s="13">
        <v>0</v>
      </c>
      <c r="C27" s="13">
        <v>0</v>
      </c>
      <c r="D27" s="3">
        <v>-311</v>
      </c>
      <c r="E27" s="13">
        <v>0</v>
      </c>
      <c r="F27" s="3">
        <v>0</v>
      </c>
      <c r="G27" s="2">
        <f>SUM(B27:F27)</f>
        <v>-311</v>
      </c>
    </row>
    <row r="28" spans="1:7" ht="12.75">
      <c r="A28" s="9"/>
      <c r="B28" s="3"/>
      <c r="C28" s="3"/>
      <c r="D28" s="3"/>
      <c r="E28" s="3"/>
      <c r="F28" s="3"/>
      <c r="G28" s="2"/>
    </row>
    <row r="29" spans="1:7" ht="12.75">
      <c r="A29" s="32" t="s">
        <v>199</v>
      </c>
      <c r="B29" s="2">
        <v>0</v>
      </c>
      <c r="C29" s="3">
        <v>0</v>
      </c>
      <c r="D29" s="3">
        <v>0</v>
      </c>
      <c r="E29" s="3">
        <v>-5404</v>
      </c>
      <c r="F29" s="3">
        <v>0</v>
      </c>
      <c r="G29" s="2">
        <f>SUM(B29:F29)</f>
        <v>-5404</v>
      </c>
    </row>
    <row r="30" spans="1:7" ht="12.75">
      <c r="A30" s="43"/>
      <c r="B30" s="2"/>
      <c r="C30" s="3"/>
      <c r="D30" s="3"/>
      <c r="E30" s="3"/>
      <c r="F30" s="3"/>
      <c r="G30" s="2"/>
    </row>
    <row r="31" spans="1:8" ht="12.75">
      <c r="A31" s="5" t="s">
        <v>221</v>
      </c>
      <c r="B31" s="11">
        <v>0</v>
      </c>
      <c r="C31" s="11">
        <v>0</v>
      </c>
      <c r="D31" s="13">
        <v>0</v>
      </c>
      <c r="E31" s="120" t="s">
        <v>222</v>
      </c>
      <c r="F31" s="13">
        <v>0</v>
      </c>
      <c r="G31" s="4" t="s">
        <v>222</v>
      </c>
      <c r="H31" s="121"/>
    </row>
    <row r="32" spans="1:8" ht="12.75">
      <c r="A32" s="9"/>
      <c r="D32" s="13"/>
      <c r="E32" s="13"/>
      <c r="F32" s="13"/>
      <c r="G32" s="13"/>
      <c r="H32" s="2"/>
    </row>
    <row r="33" spans="1:7" ht="12.75">
      <c r="A33" s="5" t="s">
        <v>127</v>
      </c>
      <c r="B33" s="3">
        <v>0</v>
      </c>
      <c r="C33" s="3">
        <v>0</v>
      </c>
      <c r="D33" s="3">
        <v>0</v>
      </c>
      <c r="E33" s="3">
        <v>7811</v>
      </c>
      <c r="F33" s="3">
        <v>6</v>
      </c>
      <c r="G33" s="2">
        <f>SUM(B33:F33)</f>
        <v>7817</v>
      </c>
    </row>
    <row r="34" spans="2:7" ht="12.75">
      <c r="B34" s="13"/>
      <c r="C34" s="13"/>
      <c r="D34" s="13"/>
      <c r="E34" s="13"/>
      <c r="F34" s="13"/>
      <c r="G34" s="13"/>
    </row>
    <row r="35" spans="1:7" ht="13.5" thickBot="1">
      <c r="A35" s="9" t="s">
        <v>220</v>
      </c>
      <c r="B35" s="20">
        <f aca="true" t="shared" si="1" ref="B35:G35">SUM(B25:B34)</f>
        <v>60249</v>
      </c>
      <c r="C35" s="20">
        <f t="shared" si="1"/>
        <v>303</v>
      </c>
      <c r="D35" s="20">
        <f>SUM(D25:D34)</f>
        <v>-311</v>
      </c>
      <c r="E35" s="20">
        <f t="shared" si="1"/>
        <v>28879</v>
      </c>
      <c r="F35" s="20">
        <f>SUM(F25:F34)</f>
        <v>6</v>
      </c>
      <c r="G35" s="20">
        <f t="shared" si="1"/>
        <v>89126</v>
      </c>
    </row>
    <row r="36" spans="1:7" ht="13.5" thickTop="1">
      <c r="A36" s="9"/>
      <c r="B36" s="13"/>
      <c r="C36" s="13"/>
      <c r="D36" s="13"/>
      <c r="E36" s="13"/>
      <c r="F36" s="13"/>
      <c r="G36" s="2"/>
    </row>
    <row r="37" spans="2:7" ht="12.75">
      <c r="B37" s="13"/>
      <c r="C37" s="13"/>
      <c r="D37" s="13"/>
      <c r="E37" s="13"/>
      <c r="F37" s="13"/>
      <c r="G37" s="2"/>
    </row>
    <row r="38" spans="2:7" ht="12.75">
      <c r="B38" s="13"/>
      <c r="C38" s="13"/>
      <c r="D38" s="13"/>
      <c r="E38" s="13"/>
      <c r="F38" s="13"/>
      <c r="G38" s="13"/>
    </row>
    <row r="39" spans="2:7" ht="12.75">
      <c r="B39" s="13"/>
      <c r="C39" s="13"/>
      <c r="D39" s="13"/>
      <c r="E39" s="13"/>
      <c r="F39" s="13"/>
      <c r="G39" s="13"/>
    </row>
    <row r="40" ht="12.75">
      <c r="A40" s="11"/>
    </row>
    <row r="41" ht="12.75">
      <c r="A41" s="11" t="s">
        <v>29</v>
      </c>
    </row>
    <row r="42" ht="12.75">
      <c r="A42" s="11"/>
    </row>
    <row r="43" spans="1:7" ht="12.75">
      <c r="A43" s="36"/>
      <c r="B43" s="36"/>
      <c r="C43" s="36"/>
      <c r="D43" s="36"/>
      <c r="E43" s="36"/>
      <c r="F43" s="36"/>
      <c r="G43" s="36"/>
    </row>
    <row r="44" ht="12.75">
      <c r="A44" s="11"/>
    </row>
    <row r="45" ht="12.75">
      <c r="A45" s="11"/>
    </row>
    <row r="46" ht="12.75">
      <c r="A46" s="11"/>
    </row>
    <row r="47" ht="12.75">
      <c r="A47" s="11"/>
    </row>
    <row r="48" spans="1:8" ht="12.75">
      <c r="A48" s="11" t="s">
        <v>223</v>
      </c>
      <c r="H48" s="31"/>
    </row>
  </sheetData>
  <sheetProtection/>
  <printOptions horizontalCentered="1"/>
  <pageMargins left="1" right="1" top="0.5" bottom="0.5" header="0.5" footer="0.5"/>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A1:H68"/>
  <sheetViews>
    <sheetView zoomScale="130" zoomScaleNormal="130" zoomScalePageLayoutView="0" workbookViewId="0" topLeftCell="A1">
      <selection activeCell="B30" sqref="B30"/>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224</v>
      </c>
      <c r="C4" s="5"/>
      <c r="D4" s="6"/>
      <c r="E4" s="5"/>
      <c r="F4" s="6"/>
      <c r="H4" s="6"/>
    </row>
    <row r="5" spans="1:8" ht="12.75">
      <c r="A5" s="9" t="s">
        <v>225</v>
      </c>
      <c r="C5" s="5"/>
      <c r="D5" s="6"/>
      <c r="E5" s="5"/>
      <c r="F5" s="6"/>
      <c r="H5" s="6"/>
    </row>
    <row r="6" spans="1:8" ht="12.75">
      <c r="A6" s="9"/>
      <c r="C6" s="5"/>
      <c r="D6" s="6"/>
      <c r="E6" s="5"/>
      <c r="F6" s="6"/>
      <c r="H6" s="6"/>
    </row>
    <row r="7" ht="12.75">
      <c r="A7" s="9" t="s">
        <v>112</v>
      </c>
    </row>
    <row r="8" ht="12.75">
      <c r="A8" s="9" t="s">
        <v>216</v>
      </c>
    </row>
    <row r="9" spans="1:5" ht="12.75">
      <c r="A9" s="9" t="s">
        <v>10</v>
      </c>
      <c r="C9" s="32"/>
      <c r="E9" s="32"/>
    </row>
    <row r="10" spans="1:5" ht="12.75">
      <c r="A10" s="9"/>
      <c r="C10" s="33"/>
      <c r="E10" s="33"/>
    </row>
    <row r="11" spans="1:5" ht="12.75">
      <c r="A11" s="9"/>
      <c r="C11" s="6"/>
      <c r="E11" s="6"/>
    </row>
    <row r="12" spans="1:5" ht="12.75">
      <c r="A12" s="9"/>
      <c r="D12" s="6"/>
      <c r="E12" s="6" t="s">
        <v>21</v>
      </c>
    </row>
    <row r="13" spans="1:5" ht="12.75">
      <c r="A13" s="9"/>
      <c r="C13" s="6" t="s">
        <v>128</v>
      </c>
      <c r="E13" s="6" t="s">
        <v>22</v>
      </c>
    </row>
    <row r="14" spans="1:5" ht="12.75">
      <c r="A14" s="9"/>
      <c r="C14" s="6" t="s">
        <v>129</v>
      </c>
      <c r="E14" s="6" t="s">
        <v>26</v>
      </c>
    </row>
    <row r="15" spans="1:5" ht="12.75">
      <c r="A15" s="9"/>
      <c r="B15" s="9"/>
      <c r="C15" s="16" t="s">
        <v>215</v>
      </c>
      <c r="E15" s="16" t="s">
        <v>175</v>
      </c>
    </row>
    <row r="16" spans="1:5" ht="12.75">
      <c r="A16" s="9"/>
      <c r="C16" s="33" t="s">
        <v>7</v>
      </c>
      <c r="D16" s="33"/>
      <c r="E16" s="33" t="s">
        <v>7</v>
      </c>
    </row>
    <row r="17" spans="1:5" ht="12.75">
      <c r="A17" s="9"/>
      <c r="C17" s="32"/>
      <c r="E17" s="32"/>
    </row>
    <row r="18" spans="1:5" ht="12.75">
      <c r="A18" s="9" t="s">
        <v>38</v>
      </c>
      <c r="C18" s="32"/>
      <c r="E18" s="32"/>
    </row>
    <row r="19" spans="1:5" ht="12.75">
      <c r="A19" s="5" t="s">
        <v>37</v>
      </c>
      <c r="C19" s="2">
        <v>8901</v>
      </c>
      <c r="D19" s="11"/>
      <c r="E19" s="2">
        <v>8213</v>
      </c>
    </row>
    <row r="20" ht="12.75">
      <c r="D20" s="11"/>
    </row>
    <row r="21" spans="1:4" ht="12.75">
      <c r="A21" s="32" t="s">
        <v>39</v>
      </c>
      <c r="B21" s="32"/>
      <c r="D21" s="2"/>
    </row>
    <row r="22" spans="1:5" ht="12.75">
      <c r="A22" s="42" t="s">
        <v>40</v>
      </c>
      <c r="B22" s="32"/>
      <c r="C22" s="2">
        <v>2789</v>
      </c>
      <c r="D22" s="2"/>
      <c r="E22" s="2">
        <v>3011</v>
      </c>
    </row>
    <row r="23" spans="1:5" ht="12.75">
      <c r="A23" s="42" t="s">
        <v>41</v>
      </c>
      <c r="B23" s="32"/>
      <c r="C23" s="34">
        <v>-249</v>
      </c>
      <c r="D23" s="2"/>
      <c r="E23" s="34">
        <v>-91</v>
      </c>
    </row>
    <row r="24" spans="1:5" ht="12.75">
      <c r="A24" s="32" t="s">
        <v>42</v>
      </c>
      <c r="B24" s="32"/>
      <c r="C24" s="2">
        <f>SUM(C19:C23)</f>
        <v>11441</v>
      </c>
      <c r="D24" s="2"/>
      <c r="E24" s="2">
        <f>SUM(E19:E23)</f>
        <v>11133</v>
      </c>
    </row>
    <row r="25" spans="1:4" ht="12.75">
      <c r="A25" s="32"/>
      <c r="B25" s="32"/>
      <c r="D25" s="2"/>
    </row>
    <row r="26" spans="1:4" ht="12.75">
      <c r="A26" s="32" t="s">
        <v>103</v>
      </c>
      <c r="B26" s="32"/>
      <c r="D26" s="2"/>
    </row>
    <row r="27" spans="1:5" ht="12.75">
      <c r="A27" s="42" t="s">
        <v>120</v>
      </c>
      <c r="B27" s="32"/>
      <c r="C27" s="2">
        <v>3286</v>
      </c>
      <c r="D27" s="2"/>
      <c r="E27" s="2">
        <v>1987</v>
      </c>
    </row>
    <row r="28" spans="1:5" ht="12.75">
      <c r="A28" s="42" t="s">
        <v>121</v>
      </c>
      <c r="B28" s="32"/>
      <c r="C28" s="34">
        <v>-181</v>
      </c>
      <c r="D28" s="2"/>
      <c r="E28" s="34">
        <v>-808</v>
      </c>
    </row>
    <row r="29" spans="1:5" ht="12.75">
      <c r="A29" s="32" t="s">
        <v>201</v>
      </c>
      <c r="B29" s="32"/>
      <c r="C29" s="2">
        <f>SUM(C24:C28)</f>
        <v>14546</v>
      </c>
      <c r="D29" s="2"/>
      <c r="E29" s="2">
        <f>SUM(E24:E28)</f>
        <v>12312</v>
      </c>
    </row>
    <row r="30" spans="1:4" ht="12.75">
      <c r="A30" s="32"/>
      <c r="B30" s="32"/>
      <c r="D30" s="2"/>
    </row>
    <row r="31" spans="1:5" ht="12.75">
      <c r="A31" s="32" t="s">
        <v>140</v>
      </c>
      <c r="B31" s="32"/>
      <c r="C31" s="3">
        <v>-675</v>
      </c>
      <c r="D31" s="3"/>
      <c r="E31" s="3">
        <v>-1570</v>
      </c>
    </row>
    <row r="32" spans="1:5" ht="12.75">
      <c r="A32" s="32" t="s">
        <v>44</v>
      </c>
      <c r="B32" s="32"/>
      <c r="C32" s="3">
        <v>249</v>
      </c>
      <c r="D32" s="3"/>
      <c r="E32" s="3">
        <v>91</v>
      </c>
    </row>
    <row r="33" spans="1:5" ht="12.75">
      <c r="A33" s="32" t="s">
        <v>202</v>
      </c>
      <c r="B33" s="32"/>
      <c r="C33" s="41">
        <f>SUM(C29:C32)</f>
        <v>14120</v>
      </c>
      <c r="D33" s="2"/>
      <c r="E33" s="41">
        <f>SUM(E29:E32)</f>
        <v>10833</v>
      </c>
    </row>
    <row r="34" spans="1:4" ht="12.75">
      <c r="A34" s="32"/>
      <c r="B34" s="32"/>
      <c r="D34" s="2"/>
    </row>
    <row r="35" spans="1:4" ht="12.75">
      <c r="A35" s="43" t="s">
        <v>43</v>
      </c>
      <c r="B35" s="32"/>
      <c r="D35" s="2"/>
    </row>
    <row r="36" spans="1:6" ht="12.75">
      <c r="A36" s="32" t="s">
        <v>102</v>
      </c>
      <c r="B36" s="32"/>
      <c r="C36" s="2">
        <v>-529</v>
      </c>
      <c r="D36" s="2"/>
      <c r="E36" s="2">
        <v>-2235</v>
      </c>
      <c r="F36" s="83"/>
    </row>
    <row r="37" spans="1:6" ht="12.75">
      <c r="A37" s="32" t="s">
        <v>130</v>
      </c>
      <c r="B37" s="32"/>
      <c r="C37" s="2">
        <v>944</v>
      </c>
      <c r="D37" s="2"/>
      <c r="E37" s="2">
        <v>88</v>
      </c>
      <c r="F37" s="86"/>
    </row>
    <row r="38" spans="1:6" ht="12.75">
      <c r="A38" s="32" t="s">
        <v>221</v>
      </c>
      <c r="B38" s="32"/>
      <c r="C38" s="2">
        <v>0</v>
      </c>
      <c r="D38" s="2"/>
      <c r="E38" s="122" t="s">
        <v>226</v>
      </c>
      <c r="F38" s="86"/>
    </row>
    <row r="39" spans="1:5" ht="12.75">
      <c r="A39" s="32" t="s">
        <v>231</v>
      </c>
      <c r="B39" s="32"/>
      <c r="C39" s="41">
        <f>SUM(C36:C38)</f>
        <v>415</v>
      </c>
      <c r="D39" s="2"/>
      <c r="E39" s="41">
        <f>SUM(E36:E38)</f>
        <v>-2147</v>
      </c>
    </row>
    <row r="40" spans="1:4" ht="12.75">
      <c r="A40" s="43"/>
      <c r="B40" s="32"/>
      <c r="D40" s="2"/>
    </row>
    <row r="41" spans="1:4" ht="12.75">
      <c r="A41" s="43"/>
      <c r="B41" s="32"/>
      <c r="D41" s="2"/>
    </row>
    <row r="42" spans="1:4" ht="12.75">
      <c r="A42" s="43" t="s">
        <v>45</v>
      </c>
      <c r="B42" s="32"/>
      <c r="D42" s="2"/>
    </row>
    <row r="43" spans="1:5" ht="12.75">
      <c r="A43" s="32" t="s">
        <v>206</v>
      </c>
      <c r="B43" s="32"/>
      <c r="C43" s="2">
        <v>-3600</v>
      </c>
      <c r="D43" s="2"/>
      <c r="E43" s="2">
        <v>-5404</v>
      </c>
    </row>
    <row r="44" spans="1:5" ht="12.75">
      <c r="A44" s="32" t="s">
        <v>200</v>
      </c>
      <c r="B44" s="32"/>
      <c r="C44" s="2">
        <v>0</v>
      </c>
      <c r="D44" s="2"/>
      <c r="E44" s="2">
        <v>-311</v>
      </c>
    </row>
    <row r="45" spans="1:5" ht="12.75">
      <c r="A45" s="32" t="s">
        <v>203</v>
      </c>
      <c r="B45" s="32"/>
      <c r="C45" s="41">
        <f>SUM(C43:C44)</f>
        <v>-3600</v>
      </c>
      <c r="D45" s="2"/>
      <c r="E45" s="41">
        <f>SUM(E43:E44)</f>
        <v>-5715</v>
      </c>
    </row>
    <row r="46" spans="1:5" ht="12.75">
      <c r="A46" s="32"/>
      <c r="B46" s="32"/>
      <c r="C46" s="3"/>
      <c r="D46" s="2"/>
      <c r="E46" s="3"/>
    </row>
    <row r="47" spans="1:5" ht="12.75">
      <c r="A47" s="43"/>
      <c r="B47" s="32"/>
      <c r="C47" s="3"/>
      <c r="D47" s="2"/>
      <c r="E47" s="3"/>
    </row>
    <row r="48" spans="1:5" ht="12.75">
      <c r="A48" s="32" t="s">
        <v>230</v>
      </c>
      <c r="B48" s="32"/>
      <c r="C48" s="3">
        <f>C33+C39+C45</f>
        <v>10935</v>
      </c>
      <c r="D48" s="3"/>
      <c r="E48" s="3">
        <v>2971</v>
      </c>
    </row>
    <row r="49" spans="1:5" ht="12.75">
      <c r="A49" s="32" t="s">
        <v>46</v>
      </c>
      <c r="B49" s="32"/>
      <c r="C49" s="103">
        <v>8715</v>
      </c>
      <c r="D49" s="2"/>
      <c r="E49" s="103">
        <v>5744</v>
      </c>
    </row>
    <row r="50" spans="1:5" ht="13.5" thickBot="1">
      <c r="A50" s="32" t="s">
        <v>106</v>
      </c>
      <c r="B50" s="32"/>
      <c r="C50" s="35">
        <f>SUM(C48:C49)</f>
        <v>19650</v>
      </c>
      <c r="D50" s="2"/>
      <c r="E50" s="35">
        <f>SUM(E48:E49)</f>
        <v>8715</v>
      </c>
    </row>
    <row r="51" spans="1:5" ht="15" customHeight="1" thickTop="1">
      <c r="A51" s="32"/>
      <c r="B51" s="32"/>
      <c r="C51" s="130"/>
      <c r="D51" s="2"/>
      <c r="E51" s="1"/>
    </row>
    <row r="52" spans="1:4" ht="12.75">
      <c r="A52" s="2" t="s">
        <v>47</v>
      </c>
      <c r="D52" s="26"/>
    </row>
    <row r="54" ht="13.5" customHeight="1">
      <c r="C54" s="131" t="s">
        <v>7</v>
      </c>
    </row>
    <row r="55" ht="5.25" customHeight="1">
      <c r="C55" s="131"/>
    </row>
    <row r="56" spans="2:4" ht="13.5" customHeight="1">
      <c r="B56" s="58" t="s">
        <v>104</v>
      </c>
      <c r="C56" s="2">
        <v>9385</v>
      </c>
      <c r="D56"/>
    </row>
    <row r="57" spans="2:3" ht="13.5" customHeight="1">
      <c r="B57" s="59" t="s">
        <v>105</v>
      </c>
      <c r="C57" s="34">
        <v>10265</v>
      </c>
    </row>
    <row r="58" spans="2:3" ht="13.5" customHeight="1" thickBot="1">
      <c r="B58" s="59"/>
      <c r="C58" s="35">
        <f>SUM(C56:C57)</f>
        <v>19650</v>
      </c>
    </row>
    <row r="59" ht="13.5" customHeight="1" thickTop="1"/>
    <row r="60" ht="12.75">
      <c r="A60" s="11"/>
    </row>
    <row r="61" spans="3:8" s="11" customFormat="1" ht="12.75">
      <c r="C61" s="2"/>
      <c r="D61" s="12"/>
      <c r="E61" s="2"/>
      <c r="F61" s="12"/>
      <c r="H61" s="12"/>
    </row>
    <row r="62" spans="3:8" s="11" customFormat="1" ht="12.75">
      <c r="C62" s="2"/>
      <c r="D62" s="12"/>
      <c r="E62" s="2"/>
      <c r="F62" s="12"/>
      <c r="H62" s="12"/>
    </row>
    <row r="63" spans="3:8" ht="12.75">
      <c r="C63" s="32"/>
      <c r="D63" s="6"/>
      <c r="E63" s="32"/>
      <c r="F63" s="6"/>
      <c r="H63" s="6"/>
    </row>
    <row r="64" spans="3:8" ht="12.75">
      <c r="C64" s="32"/>
      <c r="D64" s="6"/>
      <c r="E64" s="32"/>
      <c r="F64" s="6"/>
      <c r="H64" s="6"/>
    </row>
    <row r="65" spans="3:8" ht="12.75">
      <c r="C65" s="32"/>
      <c r="D65" s="6"/>
      <c r="E65" s="32"/>
      <c r="F65" s="6"/>
      <c r="H65" s="6"/>
    </row>
    <row r="66" spans="3:8" ht="12.75">
      <c r="C66" s="32"/>
      <c r="D66" s="6"/>
      <c r="E66" s="32"/>
      <c r="F66" s="6"/>
      <c r="H66" s="6"/>
    </row>
    <row r="67" spans="3:8" ht="12.75">
      <c r="C67" s="32"/>
      <c r="D67" s="6"/>
      <c r="E67" s="32"/>
      <c r="F67" s="6"/>
      <c r="H67" s="6"/>
    </row>
    <row r="68" spans="3:8" ht="12.75">
      <c r="C68" s="32"/>
      <c r="D68" s="6"/>
      <c r="E68" s="32"/>
      <c r="F68" s="6"/>
      <c r="H68"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90"/>
  <sheetViews>
    <sheetView tabSelected="1" zoomScale="130" zoomScaleNormal="130" zoomScaleSheetLayoutView="100" zoomScalePageLayoutView="0" workbookViewId="0" topLeftCell="A1">
      <selection activeCell="G258" sqref="G258"/>
    </sheetView>
  </sheetViews>
  <sheetFormatPr defaultColWidth="9.140625" defaultRowHeight="12.75"/>
  <cols>
    <col min="1" max="1" width="4.57421875" style="44" customWidth="1"/>
    <col min="2" max="2" width="3.421875" style="5" customWidth="1"/>
    <col min="3" max="3" width="23.00390625" style="5" customWidth="1"/>
    <col min="4" max="5" width="11.28125" style="5" customWidth="1"/>
    <col min="6" max="6" width="3.140625" style="5" customWidth="1"/>
    <col min="7" max="7" width="12.7109375" style="5" customWidth="1"/>
    <col min="8" max="8" width="2.57421875" style="5" customWidth="1"/>
    <col min="9" max="9" width="13.57421875" style="5" customWidth="1"/>
    <col min="10" max="10" width="2.421875" style="5" customWidth="1"/>
    <col min="11" max="11" width="12.421875" style="5" customWidth="1"/>
    <col min="12" max="12" width="2.140625" style="5" customWidth="1"/>
    <col min="13" max="13" width="12.00390625" style="5" customWidth="1"/>
    <col min="14" max="14" width="2.00390625" style="5" customWidth="1"/>
    <col min="15" max="15" width="11.00390625" style="5" customWidth="1"/>
    <col min="16" max="16384" width="9.140625" style="5" customWidth="1"/>
  </cols>
  <sheetData>
    <row r="1" spans="1:13" ht="12.75">
      <c r="A1" s="50"/>
      <c r="B1" s="32"/>
      <c r="C1" s="79" t="s">
        <v>35</v>
      </c>
      <c r="D1" s="32"/>
      <c r="E1" s="32"/>
      <c r="F1" s="32"/>
      <c r="G1" s="32"/>
      <c r="H1" s="32"/>
      <c r="I1" s="32"/>
      <c r="J1" s="32"/>
      <c r="K1" s="32"/>
      <c r="L1" s="32"/>
      <c r="M1" s="32"/>
    </row>
    <row r="2" spans="1:13" ht="12.75">
      <c r="A2" s="50"/>
      <c r="B2" s="32"/>
      <c r="C2" s="80" t="s">
        <v>36</v>
      </c>
      <c r="D2" s="32"/>
      <c r="E2" s="32"/>
      <c r="F2" s="32"/>
      <c r="G2" s="32"/>
      <c r="H2" s="32"/>
      <c r="I2" s="32"/>
      <c r="J2" s="32"/>
      <c r="K2" s="32"/>
      <c r="L2" s="32"/>
      <c r="M2" s="32"/>
    </row>
    <row r="3" spans="1:13" ht="12.75">
      <c r="A3" s="81"/>
      <c r="B3" s="32"/>
      <c r="C3" s="32"/>
      <c r="D3" s="32"/>
      <c r="E3" s="32"/>
      <c r="F3" s="32"/>
      <c r="G3" s="32"/>
      <c r="H3" s="32"/>
      <c r="I3" s="32"/>
      <c r="J3" s="32"/>
      <c r="K3" s="32"/>
      <c r="L3" s="32"/>
      <c r="M3" s="32"/>
    </row>
    <row r="4" spans="1:13" ht="12.75">
      <c r="A4" s="50" t="s">
        <v>48</v>
      </c>
      <c r="B4" s="32"/>
      <c r="C4" s="32"/>
      <c r="D4" s="32"/>
      <c r="E4" s="32"/>
      <c r="F4" s="32"/>
      <c r="G4" s="32"/>
      <c r="H4" s="32"/>
      <c r="I4" s="32"/>
      <c r="J4" s="32"/>
      <c r="K4" s="32"/>
      <c r="L4" s="32"/>
      <c r="M4" s="32"/>
    </row>
    <row r="5" spans="1:13" ht="6.75" customHeight="1">
      <c r="A5" s="50"/>
      <c r="B5" s="32"/>
      <c r="C5" s="32"/>
      <c r="D5" s="32"/>
      <c r="E5" s="32"/>
      <c r="F5" s="32"/>
      <c r="G5" s="32"/>
      <c r="H5" s="32"/>
      <c r="I5" s="32"/>
      <c r="J5" s="32"/>
      <c r="K5" s="32"/>
      <c r="L5" s="32"/>
      <c r="M5" s="32"/>
    </row>
    <row r="6" spans="1:13" ht="12.75">
      <c r="A6" s="50" t="s">
        <v>118</v>
      </c>
      <c r="B6" s="32"/>
      <c r="C6" s="32"/>
      <c r="D6" s="32"/>
      <c r="E6" s="32"/>
      <c r="F6" s="32"/>
      <c r="G6" s="32"/>
      <c r="H6" s="32"/>
      <c r="I6" s="32"/>
      <c r="J6" s="32"/>
      <c r="K6" s="32"/>
      <c r="L6" s="32"/>
      <c r="M6" s="32"/>
    </row>
    <row r="7" spans="1:13" ht="9" customHeight="1">
      <c r="A7" s="50"/>
      <c r="B7" s="32"/>
      <c r="C7" s="32"/>
      <c r="D7" s="32"/>
      <c r="E7" s="32"/>
      <c r="F7" s="32"/>
      <c r="G7" s="32"/>
      <c r="H7" s="32"/>
      <c r="I7" s="32"/>
      <c r="J7" s="32"/>
      <c r="K7" s="32"/>
      <c r="L7" s="32"/>
      <c r="M7" s="32"/>
    </row>
    <row r="8" spans="1:13" ht="12.75">
      <c r="A8" s="56" t="s">
        <v>49</v>
      </c>
      <c r="B8" s="43" t="s">
        <v>50</v>
      </c>
      <c r="C8" s="32"/>
      <c r="D8" s="32"/>
      <c r="E8" s="32"/>
      <c r="F8" s="32"/>
      <c r="G8" s="32"/>
      <c r="H8" s="32"/>
      <c r="I8" s="32"/>
      <c r="J8" s="32"/>
      <c r="K8" s="32"/>
      <c r="L8" s="32"/>
      <c r="M8" s="32"/>
    </row>
    <row r="9" spans="1:13" ht="11.25" customHeight="1">
      <c r="A9" s="50"/>
      <c r="B9" s="32"/>
      <c r="C9" s="32"/>
      <c r="D9" s="32"/>
      <c r="E9" s="32"/>
      <c r="F9" s="32"/>
      <c r="G9" s="32"/>
      <c r="H9" s="32"/>
      <c r="I9" s="32"/>
      <c r="J9" s="32"/>
      <c r="K9" s="32"/>
      <c r="L9" s="32"/>
      <c r="M9" s="32"/>
    </row>
    <row r="10" spans="1:13" ht="12.75" customHeight="1">
      <c r="A10" s="50"/>
      <c r="B10" s="139" t="s">
        <v>172</v>
      </c>
      <c r="C10" s="139"/>
      <c r="D10" s="139"/>
      <c r="E10" s="139"/>
      <c r="F10" s="139"/>
      <c r="G10" s="139"/>
      <c r="H10" s="139"/>
      <c r="I10" s="139"/>
      <c r="J10" s="139"/>
      <c r="K10" s="139"/>
      <c r="L10" s="139"/>
      <c r="M10" s="139"/>
    </row>
    <row r="11" spans="1:13" ht="27" customHeight="1">
      <c r="A11" s="50"/>
      <c r="B11" s="139"/>
      <c r="C11" s="139"/>
      <c r="D11" s="139"/>
      <c r="E11" s="139"/>
      <c r="F11" s="139"/>
      <c r="G11" s="139"/>
      <c r="H11" s="139"/>
      <c r="I11" s="139"/>
      <c r="J11" s="139"/>
      <c r="K11" s="139"/>
      <c r="L11" s="139"/>
      <c r="M11" s="139"/>
    </row>
    <row r="12" spans="1:13" ht="13.5" customHeight="1">
      <c r="A12" s="50"/>
      <c r="B12" s="139"/>
      <c r="C12" s="139"/>
      <c r="D12" s="139"/>
      <c r="E12" s="139"/>
      <c r="F12" s="139"/>
      <c r="G12" s="139"/>
      <c r="H12" s="139"/>
      <c r="I12" s="139"/>
      <c r="J12" s="139"/>
      <c r="K12" s="139"/>
      <c r="L12" s="139"/>
      <c r="M12" s="139"/>
    </row>
    <row r="13" spans="1:13" ht="12.75" customHeight="1">
      <c r="A13" s="50"/>
      <c r="B13" s="139" t="s">
        <v>183</v>
      </c>
      <c r="C13" s="139"/>
      <c r="D13" s="139"/>
      <c r="E13" s="139"/>
      <c r="F13" s="139"/>
      <c r="G13" s="139"/>
      <c r="H13" s="139"/>
      <c r="I13" s="139"/>
      <c r="J13" s="139"/>
      <c r="K13" s="139"/>
      <c r="L13" s="139"/>
      <c r="M13" s="139"/>
    </row>
    <row r="14" spans="1:13" ht="12.75">
      <c r="A14" s="50"/>
      <c r="B14" s="139"/>
      <c r="C14" s="139"/>
      <c r="D14" s="139"/>
      <c r="E14" s="139"/>
      <c r="F14" s="139"/>
      <c r="G14" s="139"/>
      <c r="H14" s="139"/>
      <c r="I14" s="139"/>
      <c r="J14" s="139"/>
      <c r="K14" s="139"/>
      <c r="L14" s="139"/>
      <c r="M14" s="139"/>
    </row>
    <row r="15" spans="1:13" ht="12.75">
      <c r="A15" s="50"/>
      <c r="B15" s="139"/>
      <c r="C15" s="139"/>
      <c r="D15" s="139"/>
      <c r="E15" s="139"/>
      <c r="F15" s="139"/>
      <c r="G15" s="139"/>
      <c r="H15" s="139"/>
      <c r="I15" s="139"/>
      <c r="J15" s="139"/>
      <c r="K15" s="139"/>
      <c r="L15" s="139"/>
      <c r="M15" s="139"/>
    </row>
    <row r="16" spans="1:13" ht="12.75">
      <c r="A16" s="50"/>
      <c r="B16" s="139"/>
      <c r="C16" s="139"/>
      <c r="D16" s="139"/>
      <c r="E16" s="139"/>
      <c r="F16" s="139"/>
      <c r="G16" s="139"/>
      <c r="H16" s="139"/>
      <c r="I16" s="139"/>
      <c r="J16" s="139"/>
      <c r="K16" s="139"/>
      <c r="L16" s="139"/>
      <c r="M16" s="139"/>
    </row>
    <row r="17" spans="1:13" ht="12.75">
      <c r="A17" s="50"/>
      <c r="B17" s="139"/>
      <c r="C17" s="139"/>
      <c r="D17" s="139"/>
      <c r="E17" s="139"/>
      <c r="F17" s="139"/>
      <c r="G17" s="139"/>
      <c r="H17" s="139"/>
      <c r="I17" s="139"/>
      <c r="J17" s="139"/>
      <c r="K17" s="139"/>
      <c r="L17" s="139"/>
      <c r="M17" s="139"/>
    </row>
    <row r="18" spans="1:13" ht="12.75" customHeight="1">
      <c r="A18" s="50"/>
      <c r="B18" s="139" t="s">
        <v>240</v>
      </c>
      <c r="C18" s="139"/>
      <c r="D18" s="139"/>
      <c r="E18" s="139"/>
      <c r="F18" s="139"/>
      <c r="G18" s="139"/>
      <c r="H18" s="139"/>
      <c r="I18" s="139"/>
      <c r="J18" s="139"/>
      <c r="K18" s="139"/>
      <c r="L18" s="139"/>
      <c r="M18" s="139"/>
    </row>
    <row r="19" spans="1:13" ht="12.75">
      <c r="A19" s="50"/>
      <c r="B19" s="139"/>
      <c r="C19" s="139"/>
      <c r="D19" s="139"/>
      <c r="E19" s="139"/>
      <c r="F19" s="139"/>
      <c r="G19" s="139"/>
      <c r="H19" s="139"/>
      <c r="I19" s="139"/>
      <c r="J19" s="139"/>
      <c r="K19" s="139"/>
      <c r="L19" s="139"/>
      <c r="M19" s="139"/>
    </row>
    <row r="20" spans="1:13" ht="12.75">
      <c r="A20" s="50"/>
      <c r="B20" s="139"/>
      <c r="C20" s="139"/>
      <c r="D20" s="139"/>
      <c r="E20" s="139"/>
      <c r="F20" s="139"/>
      <c r="G20" s="139"/>
      <c r="H20" s="139"/>
      <c r="I20" s="139"/>
      <c r="J20" s="139"/>
      <c r="K20" s="139"/>
      <c r="L20" s="139"/>
      <c r="M20" s="139"/>
    </row>
    <row r="21" spans="1:14" ht="12.75">
      <c r="A21" s="50"/>
      <c r="B21" s="139"/>
      <c r="C21" s="139"/>
      <c r="D21" s="139"/>
      <c r="E21" s="139"/>
      <c r="F21" s="139"/>
      <c r="G21" s="139"/>
      <c r="H21" s="139"/>
      <c r="I21" s="139"/>
      <c r="J21" s="139"/>
      <c r="K21" s="139"/>
      <c r="L21" s="139"/>
      <c r="M21" s="139"/>
      <c r="N21" s="83"/>
    </row>
    <row r="22" spans="1:17" ht="12.75">
      <c r="A22" s="50"/>
      <c r="B22" s="9" t="s">
        <v>184</v>
      </c>
      <c r="C22" s="95"/>
      <c r="D22" s="95"/>
      <c r="E22" s="95"/>
      <c r="F22" s="95"/>
      <c r="G22" s="95"/>
      <c r="H22" s="95"/>
      <c r="I22" s="95"/>
      <c r="J22" s="95"/>
      <c r="K22" s="96" t="s">
        <v>185</v>
      </c>
      <c r="L22" s="95"/>
      <c r="N22" s="95"/>
      <c r="O22" s="95"/>
      <c r="P22" s="49"/>
      <c r="Q22" s="49"/>
    </row>
    <row r="23" spans="1:17" ht="12.75">
      <c r="A23" s="50"/>
      <c r="B23" s="97"/>
      <c r="C23" s="95"/>
      <c r="D23" s="95"/>
      <c r="E23" s="95"/>
      <c r="F23" s="95"/>
      <c r="G23" s="95"/>
      <c r="H23" s="95"/>
      <c r="I23" s="95"/>
      <c r="J23" s="95"/>
      <c r="K23" s="95"/>
      <c r="L23" s="95"/>
      <c r="N23" s="95"/>
      <c r="O23" s="95"/>
      <c r="P23" s="49"/>
      <c r="Q23" s="49"/>
    </row>
    <row r="24" spans="1:17" ht="12.75">
      <c r="A24" s="50"/>
      <c r="B24" s="97" t="s">
        <v>243</v>
      </c>
      <c r="C24" s="95"/>
      <c r="D24" s="95"/>
      <c r="E24" s="95"/>
      <c r="F24" s="95"/>
      <c r="G24" s="95"/>
      <c r="H24" s="95"/>
      <c r="I24" s="95"/>
      <c r="J24" s="95"/>
      <c r="K24" s="98" t="s">
        <v>186</v>
      </c>
      <c r="L24" s="95"/>
      <c r="N24" s="95"/>
      <c r="O24" s="95"/>
      <c r="P24" s="49"/>
      <c r="Q24" s="49"/>
    </row>
    <row r="25" spans="1:17" ht="12.75">
      <c r="A25" s="50"/>
      <c r="B25" s="5" t="s">
        <v>244</v>
      </c>
      <c r="C25" s="95"/>
      <c r="D25" s="95"/>
      <c r="E25" s="95"/>
      <c r="F25" s="95"/>
      <c r="G25" s="95"/>
      <c r="H25" s="95"/>
      <c r="I25" s="95"/>
      <c r="J25" s="95"/>
      <c r="K25" s="98"/>
      <c r="L25" s="95"/>
      <c r="N25" s="95"/>
      <c r="O25" s="95"/>
      <c r="P25" s="49"/>
      <c r="Q25" s="49"/>
    </row>
    <row r="26" spans="1:17" ht="12.75">
      <c r="A26" s="50"/>
      <c r="B26" s="136" t="s">
        <v>242</v>
      </c>
      <c r="C26" s="95"/>
      <c r="D26" s="95"/>
      <c r="E26" s="95"/>
      <c r="F26" s="95"/>
      <c r="G26" s="95"/>
      <c r="H26" s="95"/>
      <c r="I26" s="95"/>
      <c r="J26" s="95"/>
      <c r="K26" s="98"/>
      <c r="L26" s="95"/>
      <c r="N26" s="95"/>
      <c r="O26" s="95"/>
      <c r="P26" s="49"/>
      <c r="Q26" s="49"/>
    </row>
    <row r="27" spans="1:17" ht="12.75">
      <c r="A27" s="50"/>
      <c r="B27" s="97" t="s">
        <v>268</v>
      </c>
      <c r="C27" s="95"/>
      <c r="D27" s="95"/>
      <c r="E27" s="95"/>
      <c r="F27" s="95"/>
      <c r="G27" s="95"/>
      <c r="H27" s="95"/>
      <c r="I27" s="95"/>
      <c r="J27" s="95"/>
      <c r="K27" s="98" t="s">
        <v>186</v>
      </c>
      <c r="L27" s="95"/>
      <c r="N27" s="95"/>
      <c r="O27" s="95"/>
      <c r="P27" s="49"/>
      <c r="Q27" s="49"/>
    </row>
    <row r="28" spans="1:17" ht="12.75">
      <c r="A28" s="50"/>
      <c r="B28" s="5" t="s">
        <v>269</v>
      </c>
      <c r="C28" s="95"/>
      <c r="D28" s="95"/>
      <c r="E28" s="95"/>
      <c r="F28" s="95"/>
      <c r="G28" s="95"/>
      <c r="H28" s="95"/>
      <c r="I28" s="95"/>
      <c r="J28" s="95"/>
      <c r="K28" s="98"/>
      <c r="L28" s="95"/>
      <c r="N28" s="95"/>
      <c r="O28" s="95"/>
      <c r="P28" s="49"/>
      <c r="Q28" s="49"/>
    </row>
    <row r="29" spans="1:17" ht="12.75">
      <c r="A29" s="50"/>
      <c r="B29" s="97" t="s">
        <v>214</v>
      </c>
      <c r="C29" s="95"/>
      <c r="D29" s="95"/>
      <c r="E29" s="95"/>
      <c r="F29" s="95"/>
      <c r="G29" s="95"/>
      <c r="H29" s="95"/>
      <c r="I29" s="95"/>
      <c r="J29" s="95"/>
      <c r="K29" s="98" t="s">
        <v>186</v>
      </c>
      <c r="L29" s="95"/>
      <c r="N29" s="95"/>
      <c r="O29" s="95"/>
      <c r="P29" s="49"/>
      <c r="Q29" s="49"/>
    </row>
    <row r="30" spans="1:17" ht="12.75">
      <c r="A30" s="50"/>
      <c r="B30" s="97" t="s">
        <v>245</v>
      </c>
      <c r="C30" s="95"/>
      <c r="D30" s="95"/>
      <c r="E30" s="95"/>
      <c r="F30" s="95"/>
      <c r="G30" s="95"/>
      <c r="H30" s="95"/>
      <c r="I30" s="95"/>
      <c r="J30" s="95"/>
      <c r="K30" s="98" t="s">
        <v>186</v>
      </c>
      <c r="L30" s="95"/>
      <c r="N30" s="95"/>
      <c r="O30" s="95"/>
      <c r="P30" s="49"/>
      <c r="Q30" s="49"/>
    </row>
    <row r="31" spans="1:17" ht="12.75">
      <c r="A31" s="50"/>
      <c r="B31" s="97" t="s">
        <v>246</v>
      </c>
      <c r="C31" s="95"/>
      <c r="D31" s="95"/>
      <c r="E31" s="95"/>
      <c r="F31" s="95"/>
      <c r="G31" s="95"/>
      <c r="H31" s="95"/>
      <c r="I31" s="95"/>
      <c r="J31" s="95"/>
      <c r="K31" s="98" t="s">
        <v>186</v>
      </c>
      <c r="L31" s="95"/>
      <c r="N31" s="95"/>
      <c r="O31" s="95"/>
      <c r="P31" s="49"/>
      <c r="Q31" s="49"/>
    </row>
    <row r="32" spans="1:17" ht="12.75">
      <c r="A32" s="50"/>
      <c r="B32" s="97" t="s">
        <v>247</v>
      </c>
      <c r="C32" s="95"/>
      <c r="D32" s="95"/>
      <c r="E32" s="95"/>
      <c r="F32" s="95"/>
      <c r="G32" s="95"/>
      <c r="H32" s="95"/>
      <c r="I32" s="95"/>
      <c r="J32" s="95"/>
      <c r="K32" s="98" t="s">
        <v>186</v>
      </c>
      <c r="L32" s="95"/>
      <c r="N32" s="95"/>
      <c r="O32" s="95"/>
      <c r="P32" s="49"/>
      <c r="Q32" s="49"/>
    </row>
    <row r="33" spans="1:17" ht="12.75">
      <c r="A33" s="50"/>
      <c r="B33" s="97" t="s">
        <v>248</v>
      </c>
      <c r="C33" s="95"/>
      <c r="D33" s="95"/>
      <c r="E33" s="95"/>
      <c r="F33" s="95"/>
      <c r="G33" s="95"/>
      <c r="H33" s="95"/>
      <c r="I33" s="95"/>
      <c r="J33" s="95"/>
      <c r="K33" s="98" t="s">
        <v>186</v>
      </c>
      <c r="L33" s="95"/>
      <c r="N33" s="95"/>
      <c r="O33" s="95"/>
      <c r="P33" s="49"/>
      <c r="Q33" s="49"/>
    </row>
    <row r="34" spans="1:17" ht="12.75">
      <c r="A34" s="50"/>
      <c r="B34" s="97" t="s">
        <v>249</v>
      </c>
      <c r="C34" s="95"/>
      <c r="D34" s="95"/>
      <c r="E34" s="95"/>
      <c r="F34" s="95"/>
      <c r="G34" s="95"/>
      <c r="H34" s="95"/>
      <c r="I34" s="95"/>
      <c r="J34" s="95"/>
      <c r="K34" s="98" t="s">
        <v>186</v>
      </c>
      <c r="L34" s="95"/>
      <c r="N34" s="95"/>
      <c r="O34" s="95"/>
      <c r="P34" s="49"/>
      <c r="Q34" s="49"/>
    </row>
    <row r="35" spans="1:17" ht="12.75">
      <c r="A35" s="50"/>
      <c r="B35" s="97" t="s">
        <v>250</v>
      </c>
      <c r="C35" s="95"/>
      <c r="D35" s="95"/>
      <c r="E35" s="95"/>
      <c r="F35" s="95"/>
      <c r="G35" s="95"/>
      <c r="H35" s="95"/>
      <c r="I35" s="95"/>
      <c r="J35" s="95"/>
      <c r="K35" s="98" t="s">
        <v>186</v>
      </c>
      <c r="L35" s="95"/>
      <c r="N35" s="95"/>
      <c r="O35" s="95"/>
      <c r="P35" s="49"/>
      <c r="Q35" s="49"/>
    </row>
    <row r="36" spans="1:17" ht="12.75">
      <c r="A36" s="50"/>
      <c r="B36" s="97" t="s">
        <v>251</v>
      </c>
      <c r="C36" s="95"/>
      <c r="D36" s="95"/>
      <c r="E36" s="95"/>
      <c r="F36" s="95"/>
      <c r="G36" s="95"/>
      <c r="H36" s="95"/>
      <c r="I36" s="95"/>
      <c r="J36" s="95"/>
      <c r="K36" s="98" t="s">
        <v>186</v>
      </c>
      <c r="L36" s="95"/>
      <c r="N36" s="95"/>
      <c r="O36" s="95"/>
      <c r="P36" s="49"/>
      <c r="Q36" s="49"/>
    </row>
    <row r="37" spans="1:17" ht="12.75">
      <c r="A37" s="50"/>
      <c r="B37" s="97" t="s">
        <v>252</v>
      </c>
      <c r="C37" s="95"/>
      <c r="D37" s="95"/>
      <c r="E37" s="95"/>
      <c r="F37" s="95"/>
      <c r="G37" s="95"/>
      <c r="H37" s="95"/>
      <c r="I37" s="95"/>
      <c r="J37" s="95"/>
      <c r="K37" s="98" t="s">
        <v>186</v>
      </c>
      <c r="L37" s="95"/>
      <c r="N37" s="95"/>
      <c r="O37" s="95"/>
      <c r="P37" s="49"/>
      <c r="Q37" s="49"/>
    </row>
    <row r="38" spans="1:17" ht="12.75">
      <c r="A38" s="50"/>
      <c r="B38" s="97" t="s">
        <v>253</v>
      </c>
      <c r="C38" s="95"/>
      <c r="D38" s="95"/>
      <c r="E38" s="95"/>
      <c r="F38" s="95"/>
      <c r="G38" s="95"/>
      <c r="H38" s="95"/>
      <c r="I38" s="95"/>
      <c r="J38" s="95"/>
      <c r="K38" s="98" t="s">
        <v>186</v>
      </c>
      <c r="L38" s="95"/>
      <c r="N38" s="95"/>
      <c r="O38" s="95"/>
      <c r="P38" s="49"/>
      <c r="Q38" s="49"/>
    </row>
    <row r="39" spans="1:17" ht="12.75">
      <c r="A39" s="50"/>
      <c r="B39" s="136" t="s">
        <v>270</v>
      </c>
      <c r="C39" s="95"/>
      <c r="D39" s="95"/>
      <c r="E39" s="95"/>
      <c r="F39" s="95"/>
      <c r="G39" s="95"/>
      <c r="H39" s="95"/>
      <c r="I39" s="95"/>
      <c r="J39" s="95"/>
      <c r="K39" s="98"/>
      <c r="L39" s="95"/>
      <c r="N39" s="95"/>
      <c r="O39" s="95"/>
      <c r="P39" s="49"/>
      <c r="Q39" s="49"/>
    </row>
    <row r="40" spans="1:17" ht="12.75">
      <c r="A40" s="50"/>
      <c r="B40" s="97" t="s">
        <v>254</v>
      </c>
      <c r="C40" s="95"/>
      <c r="D40" s="95"/>
      <c r="E40" s="95"/>
      <c r="F40" s="95"/>
      <c r="G40" s="95"/>
      <c r="H40" s="95"/>
      <c r="I40" s="95"/>
      <c r="J40" s="95"/>
      <c r="K40" s="98" t="s">
        <v>186</v>
      </c>
      <c r="L40" s="95"/>
      <c r="N40" s="95"/>
      <c r="O40" s="95"/>
      <c r="P40" s="49"/>
      <c r="Q40" s="49"/>
    </row>
    <row r="41" spans="1:17" ht="12.75">
      <c r="A41" s="50"/>
      <c r="B41" s="97" t="s">
        <v>255</v>
      </c>
      <c r="C41" s="95"/>
      <c r="D41" s="95"/>
      <c r="E41" s="95"/>
      <c r="F41" s="95"/>
      <c r="G41" s="95"/>
      <c r="H41" s="95"/>
      <c r="I41" s="95"/>
      <c r="J41" s="95"/>
      <c r="K41" s="98" t="s">
        <v>186</v>
      </c>
      <c r="L41" s="95"/>
      <c r="N41" s="95"/>
      <c r="O41" s="95"/>
      <c r="P41" s="49"/>
      <c r="Q41" s="49"/>
    </row>
    <row r="42" spans="1:17" ht="12.75">
      <c r="A42" s="50"/>
      <c r="B42" s="97" t="s">
        <v>256</v>
      </c>
      <c r="C42" s="95"/>
      <c r="D42" s="95"/>
      <c r="E42" s="95"/>
      <c r="F42" s="95"/>
      <c r="G42" s="95"/>
      <c r="H42" s="95"/>
      <c r="I42" s="95"/>
      <c r="J42" s="95"/>
      <c r="K42" s="98" t="s">
        <v>186</v>
      </c>
      <c r="L42" s="95"/>
      <c r="N42" s="95"/>
      <c r="O42" s="95"/>
      <c r="P42" s="49"/>
      <c r="Q42" s="49"/>
    </row>
    <row r="43" spans="1:17" ht="12.75">
      <c r="A43" s="50"/>
      <c r="B43" s="97" t="s">
        <v>257</v>
      </c>
      <c r="C43" s="95"/>
      <c r="D43" s="95"/>
      <c r="E43" s="95"/>
      <c r="F43" s="95"/>
      <c r="G43" s="95"/>
      <c r="H43" s="95"/>
      <c r="I43" s="95"/>
      <c r="J43" s="95"/>
      <c r="K43" s="98" t="s">
        <v>186</v>
      </c>
      <c r="L43" s="95"/>
      <c r="N43" s="95"/>
      <c r="O43" s="95"/>
      <c r="P43" s="49"/>
      <c r="Q43" s="49"/>
    </row>
    <row r="44" spans="1:17" ht="12.75">
      <c r="A44" s="50"/>
      <c r="B44" s="97" t="s">
        <v>258</v>
      </c>
      <c r="C44" s="95"/>
      <c r="D44" s="95"/>
      <c r="E44" s="95"/>
      <c r="F44" s="95"/>
      <c r="G44" s="95"/>
      <c r="H44" s="95"/>
      <c r="I44" s="95"/>
      <c r="J44" s="95"/>
      <c r="K44" s="98" t="s">
        <v>186</v>
      </c>
      <c r="L44" s="95"/>
      <c r="N44" s="95"/>
      <c r="O44" s="95"/>
      <c r="P44" s="49"/>
      <c r="Q44" s="49"/>
    </row>
    <row r="45" spans="1:17" ht="12.75">
      <c r="A45" s="50"/>
      <c r="B45" s="97" t="s">
        <v>271</v>
      </c>
      <c r="C45" s="95"/>
      <c r="D45" s="95"/>
      <c r="E45" s="95"/>
      <c r="F45" s="95"/>
      <c r="G45" s="95"/>
      <c r="H45" s="95"/>
      <c r="I45" s="95"/>
      <c r="J45" s="95"/>
      <c r="K45" s="98" t="s">
        <v>186</v>
      </c>
      <c r="L45" s="95"/>
      <c r="N45" s="95"/>
      <c r="O45" s="95"/>
      <c r="P45" s="49"/>
      <c r="Q45" s="49"/>
    </row>
    <row r="46" spans="1:17" ht="12.75">
      <c r="A46" s="50"/>
      <c r="B46" s="97" t="s">
        <v>259</v>
      </c>
      <c r="C46" s="95"/>
      <c r="D46" s="95"/>
      <c r="E46" s="95"/>
      <c r="F46" s="95"/>
      <c r="G46" s="95"/>
      <c r="H46" s="95"/>
      <c r="I46" s="95"/>
      <c r="J46" s="95"/>
      <c r="K46" s="98" t="s">
        <v>186</v>
      </c>
      <c r="L46" s="95"/>
      <c r="N46" s="95"/>
      <c r="O46" s="95"/>
      <c r="P46" s="49"/>
      <c r="Q46" s="49"/>
    </row>
    <row r="47" spans="1:17" ht="12.75">
      <c r="A47" s="50"/>
      <c r="B47" s="97" t="s">
        <v>210</v>
      </c>
      <c r="C47" s="95"/>
      <c r="D47" s="95"/>
      <c r="E47" s="95"/>
      <c r="F47" s="95"/>
      <c r="G47" s="95"/>
      <c r="H47" s="95"/>
      <c r="I47" s="95"/>
      <c r="J47" s="95"/>
      <c r="K47" s="98" t="s">
        <v>213</v>
      </c>
      <c r="L47" s="95"/>
      <c r="N47" s="95"/>
      <c r="O47" s="95"/>
      <c r="P47" s="49"/>
      <c r="Q47" s="49"/>
    </row>
    <row r="48" spans="1:17" ht="12.75">
      <c r="A48" s="50"/>
      <c r="B48" s="97" t="s">
        <v>235</v>
      </c>
      <c r="C48" s="95"/>
      <c r="D48" s="95"/>
      <c r="E48" s="95"/>
      <c r="F48" s="95"/>
      <c r="G48" s="95"/>
      <c r="H48" s="95"/>
      <c r="I48" s="95"/>
      <c r="J48" s="95"/>
      <c r="K48" s="98" t="s">
        <v>186</v>
      </c>
      <c r="L48" s="95"/>
      <c r="N48" s="95"/>
      <c r="O48" s="95"/>
      <c r="P48" s="49"/>
      <c r="Q48" s="49"/>
    </row>
    <row r="49" spans="1:17" ht="12.75">
      <c r="A49" s="50"/>
      <c r="B49" s="97" t="s">
        <v>260</v>
      </c>
      <c r="C49" s="95"/>
      <c r="D49" s="95"/>
      <c r="E49" s="95"/>
      <c r="F49" s="95"/>
      <c r="G49" s="95"/>
      <c r="H49" s="95"/>
      <c r="I49" s="95"/>
      <c r="J49" s="95"/>
      <c r="K49" s="98" t="s">
        <v>186</v>
      </c>
      <c r="L49" s="95"/>
      <c r="N49" s="95"/>
      <c r="O49" s="95"/>
      <c r="P49" s="49"/>
      <c r="Q49" s="49"/>
    </row>
    <row r="50" spans="1:17" ht="12.75">
      <c r="A50" s="50"/>
      <c r="B50" s="97" t="s">
        <v>261</v>
      </c>
      <c r="C50" s="95"/>
      <c r="D50" s="95"/>
      <c r="E50" s="95"/>
      <c r="F50" s="95"/>
      <c r="G50" s="95"/>
      <c r="H50" s="95"/>
      <c r="I50" s="95"/>
      <c r="J50" s="95"/>
      <c r="K50" s="98" t="s">
        <v>186</v>
      </c>
      <c r="L50" s="95"/>
      <c r="N50" s="95"/>
      <c r="O50" s="95"/>
      <c r="P50" s="49"/>
      <c r="Q50" s="49"/>
    </row>
    <row r="51" spans="1:13" ht="12.75">
      <c r="A51" s="50"/>
      <c r="B51" s="97" t="s">
        <v>262</v>
      </c>
      <c r="C51" s="91"/>
      <c r="D51" s="91"/>
      <c r="E51" s="91"/>
      <c r="F51" s="91"/>
      <c r="G51" s="91"/>
      <c r="H51" s="91"/>
      <c r="I51" s="91"/>
      <c r="J51" s="91"/>
      <c r="K51" s="98" t="s">
        <v>186</v>
      </c>
      <c r="L51" s="91"/>
      <c r="M51" s="91"/>
    </row>
    <row r="52" spans="1:13" ht="12.75">
      <c r="A52" s="50"/>
      <c r="B52" s="97" t="s">
        <v>187</v>
      </c>
      <c r="C52" s="91"/>
      <c r="D52" s="91"/>
      <c r="E52" s="91"/>
      <c r="F52" s="91"/>
      <c r="G52" s="91"/>
      <c r="H52" s="91"/>
      <c r="I52" s="91"/>
      <c r="J52" s="91"/>
      <c r="K52" s="98" t="s">
        <v>186</v>
      </c>
      <c r="L52" s="91"/>
      <c r="M52" s="91"/>
    </row>
    <row r="53" spans="1:13" ht="12.75">
      <c r="A53" s="50"/>
      <c r="C53" s="91"/>
      <c r="D53" s="91"/>
      <c r="E53" s="91"/>
      <c r="F53" s="91"/>
      <c r="G53" s="91"/>
      <c r="H53" s="91"/>
      <c r="I53" s="91"/>
      <c r="J53" s="91"/>
      <c r="K53" s="91"/>
      <c r="L53" s="91"/>
      <c r="M53" s="91"/>
    </row>
    <row r="54" spans="1:14" ht="12.75" customHeight="1">
      <c r="A54" s="50"/>
      <c r="B54" s="151" t="s">
        <v>212</v>
      </c>
      <c r="C54" s="151"/>
      <c r="D54" s="151"/>
      <c r="E54" s="151"/>
      <c r="F54" s="151"/>
      <c r="G54" s="151"/>
      <c r="H54" s="151"/>
      <c r="I54" s="151"/>
      <c r="J54" s="151"/>
      <c r="K54" s="151"/>
      <c r="L54" s="151"/>
      <c r="M54" s="151"/>
      <c r="N54" s="83"/>
    </row>
    <row r="55" spans="1:14" ht="12.75" customHeight="1">
      <c r="A55" s="50"/>
      <c r="B55" s="151"/>
      <c r="C55" s="151"/>
      <c r="D55" s="151"/>
      <c r="E55" s="151"/>
      <c r="F55" s="151"/>
      <c r="G55" s="151"/>
      <c r="H55" s="151"/>
      <c r="I55" s="151"/>
      <c r="J55" s="151"/>
      <c r="K55" s="151"/>
      <c r="L55" s="151"/>
      <c r="M55" s="151"/>
      <c r="N55" s="83"/>
    </row>
    <row r="56" spans="1:13" ht="12.75" customHeight="1">
      <c r="A56" s="50"/>
      <c r="B56" s="150" t="s">
        <v>188</v>
      </c>
      <c r="C56" s="150"/>
      <c r="D56" s="150"/>
      <c r="E56" s="150"/>
      <c r="F56" s="150"/>
      <c r="G56" s="150"/>
      <c r="H56" s="150"/>
      <c r="I56" s="150"/>
      <c r="J56" s="150"/>
      <c r="K56" s="150"/>
      <c r="L56" s="150"/>
      <c r="M56" s="150"/>
    </row>
    <row r="57" spans="1:13" ht="12.75">
      <c r="A57" s="50"/>
      <c r="B57" s="150"/>
      <c r="C57" s="150"/>
      <c r="D57" s="150"/>
      <c r="E57" s="150"/>
      <c r="F57" s="150"/>
      <c r="G57" s="150"/>
      <c r="H57" s="150"/>
      <c r="I57" s="150"/>
      <c r="J57" s="150"/>
      <c r="K57" s="150"/>
      <c r="L57" s="150"/>
      <c r="M57" s="150"/>
    </row>
    <row r="58" spans="1:13" ht="12.75">
      <c r="A58" s="50"/>
      <c r="B58" s="150"/>
      <c r="C58" s="150"/>
      <c r="D58" s="150"/>
      <c r="E58" s="150"/>
      <c r="F58" s="150"/>
      <c r="G58" s="150"/>
      <c r="H58" s="150"/>
      <c r="I58" s="150"/>
      <c r="J58" s="150"/>
      <c r="K58" s="150"/>
      <c r="L58" s="150"/>
      <c r="M58" s="150"/>
    </row>
    <row r="59" spans="1:13" ht="12.75">
      <c r="A59" s="50"/>
      <c r="B59" s="150"/>
      <c r="C59" s="150"/>
      <c r="D59" s="150"/>
      <c r="E59" s="150"/>
      <c r="F59" s="150"/>
      <c r="G59" s="150"/>
      <c r="H59" s="150"/>
      <c r="I59" s="150"/>
      <c r="J59" s="150"/>
      <c r="K59" s="150"/>
      <c r="L59" s="150"/>
      <c r="M59" s="150"/>
    </row>
    <row r="60" spans="1:13" ht="10.5" customHeight="1">
      <c r="A60" s="50"/>
      <c r="B60" s="82"/>
      <c r="C60" s="82"/>
      <c r="D60" s="82"/>
      <c r="E60" s="82"/>
      <c r="F60" s="82"/>
      <c r="G60" s="82"/>
      <c r="H60" s="82"/>
      <c r="I60" s="82"/>
      <c r="J60" s="82"/>
      <c r="K60" s="82"/>
      <c r="L60" s="82"/>
      <c r="M60" s="82"/>
    </row>
    <row r="61" spans="1:2" ht="12.75">
      <c r="A61" s="45" t="s">
        <v>51</v>
      </c>
      <c r="B61" s="9" t="s">
        <v>52</v>
      </c>
    </row>
    <row r="63" spans="2:13" ht="12.75" customHeight="1">
      <c r="B63" s="140" t="s">
        <v>189</v>
      </c>
      <c r="C63" s="140"/>
      <c r="D63" s="140"/>
      <c r="E63" s="140"/>
      <c r="F63" s="140"/>
      <c r="G63" s="140"/>
      <c r="H63" s="140"/>
      <c r="I63" s="140"/>
      <c r="J63" s="140"/>
      <c r="K63" s="140"/>
      <c r="L63" s="140"/>
      <c r="M63" s="140"/>
    </row>
    <row r="65" spans="1:2" ht="12.75">
      <c r="A65" s="45" t="s">
        <v>53</v>
      </c>
      <c r="B65" s="9" t="s">
        <v>54</v>
      </c>
    </row>
    <row r="66" spans="1:2" ht="12.75">
      <c r="A66" s="45"/>
      <c r="B66" s="9"/>
    </row>
    <row r="67" spans="1:3" ht="12.75">
      <c r="A67" s="45"/>
      <c r="B67" s="32" t="s">
        <v>55</v>
      </c>
      <c r="C67" s="32"/>
    </row>
    <row r="68" ht="10.5" customHeight="1"/>
    <row r="69" spans="2:13" ht="10.5" customHeight="1">
      <c r="B69" s="91"/>
      <c r="C69" s="91"/>
      <c r="D69" s="91"/>
      <c r="E69" s="91"/>
      <c r="F69" s="91"/>
      <c r="G69" s="91"/>
      <c r="H69" s="91"/>
      <c r="I69" s="91"/>
      <c r="J69" s="91"/>
      <c r="K69" s="91"/>
      <c r="L69" s="91"/>
      <c r="M69" s="91"/>
    </row>
    <row r="71" ht="12.75">
      <c r="A71" s="50" t="s">
        <v>118</v>
      </c>
    </row>
    <row r="73" spans="1:2" ht="12.75">
      <c r="A73" s="45" t="s">
        <v>56</v>
      </c>
      <c r="B73" s="9" t="s">
        <v>57</v>
      </c>
    </row>
    <row r="75" spans="2:13" ht="12.75" customHeight="1">
      <c r="B75" s="141" t="s">
        <v>169</v>
      </c>
      <c r="C75" s="141"/>
      <c r="D75" s="141"/>
      <c r="E75" s="141"/>
      <c r="F75" s="141"/>
      <c r="G75" s="141"/>
      <c r="H75" s="141"/>
      <c r="I75" s="141"/>
      <c r="J75" s="141"/>
      <c r="K75" s="141"/>
      <c r="L75" s="141"/>
      <c r="M75" s="141"/>
    </row>
    <row r="76" spans="2:13" ht="12.75">
      <c r="B76" s="141"/>
      <c r="C76" s="141"/>
      <c r="D76" s="141"/>
      <c r="E76" s="141"/>
      <c r="F76" s="141"/>
      <c r="G76" s="141"/>
      <c r="H76" s="141"/>
      <c r="I76" s="141"/>
      <c r="J76" s="141"/>
      <c r="K76" s="141"/>
      <c r="L76" s="141"/>
      <c r="M76" s="141"/>
    </row>
    <row r="77" spans="2:13" ht="9" customHeight="1">
      <c r="B77" s="141"/>
      <c r="C77" s="141"/>
      <c r="D77" s="141"/>
      <c r="E77" s="141"/>
      <c r="F77" s="141"/>
      <c r="G77" s="141"/>
      <c r="H77" s="141"/>
      <c r="I77" s="141"/>
      <c r="J77" s="141"/>
      <c r="K77" s="141"/>
      <c r="L77" s="141"/>
      <c r="M77" s="141"/>
    </row>
    <row r="78" spans="1:10" ht="12.75">
      <c r="A78" s="56" t="s">
        <v>58</v>
      </c>
      <c r="B78" s="43" t="s">
        <v>59</v>
      </c>
      <c r="C78" s="32"/>
      <c r="D78" s="32"/>
      <c r="E78" s="32"/>
      <c r="F78" s="32"/>
      <c r="G78" s="32"/>
      <c r="H78" s="32"/>
      <c r="I78" s="32"/>
      <c r="J78" s="32"/>
    </row>
    <row r="79" spans="1:10" ht="12.75">
      <c r="A79" s="50"/>
      <c r="B79" s="32"/>
      <c r="C79" s="32"/>
      <c r="D79" s="32"/>
      <c r="E79" s="32"/>
      <c r="F79" s="32"/>
      <c r="G79" s="32"/>
      <c r="H79" s="32"/>
      <c r="I79" s="32"/>
      <c r="J79" s="32"/>
    </row>
    <row r="80" spans="1:13" ht="12.75">
      <c r="A80" s="50"/>
      <c r="B80" s="149" t="s">
        <v>170</v>
      </c>
      <c r="C80" s="149"/>
      <c r="D80" s="149"/>
      <c r="E80" s="149"/>
      <c r="F80" s="149"/>
      <c r="G80" s="149"/>
      <c r="H80" s="149"/>
      <c r="I80" s="149"/>
      <c r="J80" s="149"/>
      <c r="K80" s="149"/>
      <c r="L80" s="149"/>
      <c r="M80" s="149"/>
    </row>
    <row r="81" spans="2:13" ht="8.25" customHeight="1">
      <c r="B81" s="149"/>
      <c r="C81" s="149"/>
      <c r="D81" s="149"/>
      <c r="E81" s="149"/>
      <c r="F81" s="149"/>
      <c r="G81" s="149"/>
      <c r="H81" s="149"/>
      <c r="I81" s="149"/>
      <c r="J81" s="149"/>
      <c r="K81" s="149"/>
      <c r="L81" s="149"/>
      <c r="M81" s="149"/>
    </row>
    <row r="82" spans="1:9" ht="12.75">
      <c r="A82" s="56" t="s">
        <v>60</v>
      </c>
      <c r="B82" s="43" t="s">
        <v>195</v>
      </c>
      <c r="C82" s="32"/>
      <c r="D82" s="32"/>
      <c r="E82" s="32"/>
      <c r="F82" s="32"/>
      <c r="G82" s="32"/>
      <c r="I82" s="83"/>
    </row>
    <row r="84" spans="2:13" ht="15.75" customHeight="1">
      <c r="B84" s="139" t="s">
        <v>208</v>
      </c>
      <c r="C84" s="139"/>
      <c r="D84" s="139"/>
      <c r="E84" s="139"/>
      <c r="F84" s="139"/>
      <c r="G84" s="139"/>
      <c r="H84" s="139"/>
      <c r="I84" s="139"/>
      <c r="J84" s="139"/>
      <c r="K84" s="139"/>
      <c r="L84" s="139"/>
      <c r="M84" s="139"/>
    </row>
    <row r="85" spans="2:13" ht="12.75">
      <c r="B85" s="139"/>
      <c r="C85" s="139"/>
      <c r="D85" s="139"/>
      <c r="E85" s="139"/>
      <c r="F85" s="139"/>
      <c r="G85" s="139"/>
      <c r="H85" s="139"/>
      <c r="I85" s="139"/>
      <c r="J85" s="139"/>
      <c r="K85" s="139"/>
      <c r="L85" s="139"/>
      <c r="M85" s="139"/>
    </row>
    <row r="86" spans="2:13" ht="12.75">
      <c r="B86" s="114"/>
      <c r="C86" s="114"/>
      <c r="D86" s="114"/>
      <c r="E86" s="114"/>
      <c r="F86" s="114"/>
      <c r="G86" s="114"/>
      <c r="H86" s="114"/>
      <c r="I86" s="114"/>
      <c r="J86" s="114"/>
      <c r="K86" s="114"/>
      <c r="L86" s="114"/>
      <c r="M86" s="114"/>
    </row>
    <row r="87" spans="2:13" ht="12.75">
      <c r="B87" s="141" t="s">
        <v>267</v>
      </c>
      <c r="C87" s="141"/>
      <c r="D87" s="141"/>
      <c r="E87" s="141"/>
      <c r="F87" s="141"/>
      <c r="G87" s="141"/>
      <c r="H87" s="141"/>
      <c r="I87" s="141"/>
      <c r="J87" s="141"/>
      <c r="K87" s="141"/>
      <c r="L87" s="141"/>
      <c r="M87" s="141"/>
    </row>
    <row r="88" spans="2:13" ht="12.75">
      <c r="B88" s="141"/>
      <c r="C88" s="141"/>
      <c r="D88" s="141"/>
      <c r="E88" s="141"/>
      <c r="F88" s="141"/>
      <c r="G88" s="141"/>
      <c r="H88" s="141"/>
      <c r="I88" s="141"/>
      <c r="J88" s="141"/>
      <c r="K88" s="141"/>
      <c r="L88" s="141"/>
      <c r="M88" s="141"/>
    </row>
    <row r="89" spans="2:11" ht="12.75">
      <c r="B89" s="60"/>
      <c r="C89" s="60"/>
      <c r="D89" s="60"/>
      <c r="E89" s="60"/>
      <c r="F89" s="60"/>
      <c r="G89" s="60"/>
      <c r="H89" s="60"/>
      <c r="I89" s="60"/>
      <c r="J89" s="60"/>
      <c r="K89" s="60"/>
    </row>
    <row r="90" spans="1:9" ht="12.75">
      <c r="A90" s="56" t="s">
        <v>61</v>
      </c>
      <c r="B90" s="43" t="s">
        <v>196</v>
      </c>
      <c r="C90" s="32"/>
      <c r="D90" s="32"/>
      <c r="E90" s="32"/>
      <c r="F90" s="32"/>
      <c r="G90" s="32"/>
      <c r="H90" s="32"/>
      <c r="I90" s="32"/>
    </row>
    <row r="91" spans="1:9" ht="12.75">
      <c r="A91" s="50"/>
      <c r="B91" s="32"/>
      <c r="C91" s="32"/>
      <c r="D91" s="32"/>
      <c r="E91" s="32"/>
      <c r="F91" s="32"/>
      <c r="G91" s="32"/>
      <c r="H91" s="32"/>
      <c r="I91" s="32"/>
    </row>
    <row r="92" spans="1:13" ht="12.75">
      <c r="A92" s="5"/>
      <c r="B92" s="147" t="s">
        <v>232</v>
      </c>
      <c r="C92" s="148"/>
      <c r="D92" s="148"/>
      <c r="E92" s="148"/>
      <c r="F92" s="148"/>
      <c r="G92" s="148"/>
      <c r="H92" s="148"/>
      <c r="I92" s="148"/>
      <c r="J92" s="148"/>
      <c r="K92" s="148"/>
      <c r="L92" s="148"/>
      <c r="M92" s="148"/>
    </row>
    <row r="93" spans="1:13" ht="12.75">
      <c r="A93" s="50"/>
      <c r="B93" s="123"/>
      <c r="C93" s="123"/>
      <c r="D93" s="123"/>
      <c r="E93" s="123"/>
      <c r="F93" s="123"/>
      <c r="G93" s="123"/>
      <c r="H93" s="123"/>
      <c r="I93" s="123"/>
      <c r="J93" s="123"/>
      <c r="K93" s="123"/>
      <c r="L93" s="123"/>
      <c r="M93" s="123"/>
    </row>
    <row r="94" spans="1:13" ht="12.75">
      <c r="A94" s="50"/>
      <c r="B94" s="141" t="s">
        <v>233</v>
      </c>
      <c r="C94" s="141"/>
      <c r="D94" s="141"/>
      <c r="E94" s="141"/>
      <c r="F94" s="141"/>
      <c r="G94" s="141"/>
      <c r="H94" s="141"/>
      <c r="I94" s="141"/>
      <c r="J94" s="141"/>
      <c r="K94" s="141"/>
      <c r="L94" s="141"/>
      <c r="M94" s="141"/>
    </row>
    <row r="95" spans="1:13" ht="12.75">
      <c r="A95" s="50"/>
      <c r="B95" s="141"/>
      <c r="C95" s="141"/>
      <c r="D95" s="141"/>
      <c r="E95" s="141"/>
      <c r="F95" s="141"/>
      <c r="G95" s="141"/>
      <c r="H95" s="141"/>
      <c r="I95" s="141"/>
      <c r="J95" s="141"/>
      <c r="K95" s="141"/>
      <c r="L95" s="141"/>
      <c r="M95" s="141"/>
    </row>
    <row r="96" spans="1:6" ht="12.75">
      <c r="A96" s="50"/>
      <c r="B96" s="32"/>
      <c r="C96" s="32"/>
      <c r="D96" s="32"/>
      <c r="E96" s="32"/>
      <c r="F96" s="32"/>
    </row>
    <row r="97" spans="1:2" s="32" customFormat="1" ht="12.75">
      <c r="A97" s="56" t="s">
        <v>62</v>
      </c>
      <c r="B97" s="43" t="s">
        <v>63</v>
      </c>
    </row>
    <row r="98" spans="1:2" s="32" customFormat="1" ht="12.75">
      <c r="A98" s="56"/>
      <c r="B98" s="43"/>
    </row>
    <row r="99" spans="1:15" s="32" customFormat="1" ht="12.75" customHeight="1">
      <c r="A99" s="50"/>
      <c r="B99" s="139" t="s">
        <v>122</v>
      </c>
      <c r="C99" s="139"/>
      <c r="D99" s="139"/>
      <c r="E99" s="139"/>
      <c r="F99" s="139"/>
      <c r="G99" s="139"/>
      <c r="H99" s="139"/>
      <c r="I99" s="139"/>
      <c r="J99" s="139"/>
      <c r="K99" s="139"/>
      <c r="L99" s="139"/>
      <c r="M99" s="139"/>
      <c r="O99" s="99"/>
    </row>
    <row r="100" spans="1:15" s="32" customFormat="1" ht="12.75">
      <c r="A100" s="50"/>
      <c r="B100" s="139"/>
      <c r="C100" s="139"/>
      <c r="D100" s="139"/>
      <c r="E100" s="139"/>
      <c r="F100" s="139"/>
      <c r="G100" s="139"/>
      <c r="H100" s="139"/>
      <c r="I100" s="139"/>
      <c r="J100" s="139"/>
      <c r="K100" s="139"/>
      <c r="L100" s="139"/>
      <c r="M100" s="139"/>
      <c r="O100" s="99"/>
    </row>
    <row r="101" spans="1:13" s="32" customFormat="1" ht="12.75">
      <c r="A101" s="50"/>
      <c r="B101" s="139"/>
      <c r="C101" s="139"/>
      <c r="D101" s="139"/>
      <c r="E101" s="139"/>
      <c r="F101" s="139"/>
      <c r="G101" s="139"/>
      <c r="H101" s="139"/>
      <c r="I101" s="139"/>
      <c r="J101" s="139"/>
      <c r="K101" s="139"/>
      <c r="L101" s="139"/>
      <c r="M101" s="139"/>
    </row>
    <row r="102" spans="1:8" ht="12.75">
      <c r="A102" s="45" t="s">
        <v>64</v>
      </c>
      <c r="B102" s="9" t="s">
        <v>65</v>
      </c>
      <c r="H102" s="26"/>
    </row>
    <row r="104" spans="2:13" ht="12.75" customHeight="1">
      <c r="B104" s="146" t="s">
        <v>190</v>
      </c>
      <c r="C104" s="146"/>
      <c r="D104" s="146"/>
      <c r="E104" s="146"/>
      <c r="F104" s="146"/>
      <c r="G104" s="146"/>
      <c r="H104" s="146"/>
      <c r="I104" s="146"/>
      <c r="J104" s="146"/>
      <c r="K104" s="146"/>
      <c r="L104" s="146"/>
      <c r="M104" s="146"/>
    </row>
    <row r="105" spans="2:13" ht="13.5" customHeight="1">
      <c r="B105" s="146"/>
      <c r="C105" s="146"/>
      <c r="D105" s="146"/>
      <c r="E105" s="146"/>
      <c r="F105" s="146"/>
      <c r="G105" s="146"/>
      <c r="H105" s="146"/>
      <c r="I105" s="146"/>
      <c r="J105" s="146"/>
      <c r="K105" s="146"/>
      <c r="L105" s="146"/>
      <c r="M105" s="146"/>
    </row>
    <row r="106" spans="1:3" ht="12.75">
      <c r="A106" s="56" t="s">
        <v>66</v>
      </c>
      <c r="B106" s="43" t="s">
        <v>141</v>
      </c>
      <c r="C106" s="32"/>
    </row>
    <row r="108" spans="2:13" ht="12.75" customHeight="1">
      <c r="B108" s="146" t="s">
        <v>1</v>
      </c>
      <c r="C108" s="146"/>
      <c r="D108" s="146"/>
      <c r="E108" s="146"/>
      <c r="F108" s="146"/>
      <c r="G108" s="146"/>
      <c r="H108" s="146"/>
      <c r="I108" s="146"/>
      <c r="J108" s="146"/>
      <c r="K108" s="146"/>
      <c r="L108" s="146"/>
      <c r="M108" s="146"/>
    </row>
    <row r="109" spans="2:13" ht="12.75" customHeight="1">
      <c r="B109" s="146"/>
      <c r="C109" s="146"/>
      <c r="D109" s="146"/>
      <c r="E109" s="146"/>
      <c r="F109" s="146"/>
      <c r="G109" s="146"/>
      <c r="H109" s="146"/>
      <c r="I109" s="146"/>
      <c r="J109" s="146"/>
      <c r="K109" s="146"/>
      <c r="L109" s="146"/>
      <c r="M109" s="146"/>
    </row>
    <row r="110" spans="1:2" ht="12.75">
      <c r="A110" s="45" t="s">
        <v>67</v>
      </c>
      <c r="B110" s="9" t="s">
        <v>113</v>
      </c>
    </row>
    <row r="112" spans="2:13" ht="12.75" customHeight="1">
      <c r="B112" s="140" t="s">
        <v>227</v>
      </c>
      <c r="C112" s="140"/>
      <c r="D112" s="140"/>
      <c r="E112" s="140"/>
      <c r="F112" s="140"/>
      <c r="G112" s="140"/>
      <c r="H112" s="140"/>
      <c r="I112" s="140"/>
      <c r="J112" s="140"/>
      <c r="K112" s="140"/>
      <c r="L112" s="140"/>
      <c r="M112" s="140"/>
    </row>
    <row r="113" spans="2:13" ht="14.25" customHeight="1">
      <c r="B113" s="140"/>
      <c r="C113" s="140"/>
      <c r="D113" s="140"/>
      <c r="E113" s="140"/>
      <c r="F113" s="140"/>
      <c r="G113" s="140"/>
      <c r="H113" s="140"/>
      <c r="I113" s="140"/>
      <c r="J113" s="140"/>
      <c r="K113" s="140"/>
      <c r="L113" s="140"/>
      <c r="M113" s="140"/>
    </row>
    <row r="114" spans="2:13" ht="12.75">
      <c r="B114" s="140"/>
      <c r="C114" s="140"/>
      <c r="D114" s="140"/>
      <c r="E114" s="140"/>
      <c r="F114" s="140"/>
      <c r="G114" s="140"/>
      <c r="H114" s="140"/>
      <c r="I114" s="140"/>
      <c r="J114" s="140"/>
      <c r="K114" s="140"/>
      <c r="L114" s="140"/>
      <c r="M114" s="140"/>
    </row>
    <row r="115" spans="2:13" ht="12.75">
      <c r="B115" s="60"/>
      <c r="C115" s="60"/>
      <c r="D115" s="60"/>
      <c r="E115" s="60"/>
      <c r="F115" s="60"/>
      <c r="G115" s="60"/>
      <c r="H115" s="60"/>
      <c r="I115" s="60"/>
      <c r="J115" s="60"/>
      <c r="K115" s="60"/>
      <c r="L115" s="60"/>
      <c r="M115" s="60"/>
    </row>
    <row r="116" spans="1:2" s="32" customFormat="1" ht="12.75">
      <c r="A116" s="56" t="s">
        <v>68</v>
      </c>
      <c r="B116" s="43" t="s">
        <v>114</v>
      </c>
    </row>
    <row r="117" spans="1:2" s="32" customFormat="1" ht="12.75">
      <c r="A117" s="56"/>
      <c r="B117" s="43"/>
    </row>
    <row r="118" spans="1:2" s="32" customFormat="1" ht="12.75">
      <c r="A118" s="56"/>
      <c r="B118" s="43"/>
    </row>
    <row r="119" spans="1:2" s="32" customFormat="1" ht="12.75">
      <c r="A119" s="56"/>
      <c r="B119" s="43"/>
    </row>
    <row r="120" s="32" customFormat="1" ht="12.75">
      <c r="A120" s="50"/>
    </row>
    <row r="121" s="32" customFormat="1" ht="12.75">
      <c r="A121" s="50"/>
    </row>
    <row r="122" spans="1:11" s="32" customFormat="1" ht="12.75">
      <c r="A122" s="50"/>
      <c r="K122" s="33" t="s">
        <v>7</v>
      </c>
    </row>
    <row r="123" spans="1:11" s="32" customFormat="1" ht="12.75">
      <c r="A123" s="50"/>
      <c r="K123" s="33"/>
    </row>
    <row r="124" spans="1:3" s="32" customFormat="1" ht="12.75">
      <c r="A124" s="50"/>
      <c r="C124" s="32" t="s">
        <v>173</v>
      </c>
    </row>
    <row r="125" spans="1:11" s="32" customFormat="1" ht="13.5" thickBot="1">
      <c r="A125" s="50"/>
      <c r="C125" s="32" t="s">
        <v>204</v>
      </c>
      <c r="K125" s="113">
        <v>8413</v>
      </c>
    </row>
    <row r="126" spans="1:14" s="32" customFormat="1" ht="5.25" customHeight="1" thickTop="1">
      <c r="A126" s="50"/>
      <c r="K126" s="3"/>
      <c r="N126" s="99"/>
    </row>
    <row r="127" spans="1:14" s="32" customFormat="1" ht="12.75">
      <c r="A127" s="50"/>
      <c r="N127" s="100"/>
    </row>
    <row r="128" spans="1:9" ht="12.75">
      <c r="A128" s="56" t="s">
        <v>69</v>
      </c>
      <c r="B128" s="43" t="s">
        <v>142</v>
      </c>
      <c r="C128" s="32"/>
      <c r="D128" s="32"/>
      <c r="E128" s="32"/>
      <c r="F128" s="32"/>
      <c r="G128" s="32"/>
      <c r="H128" s="32"/>
      <c r="I128" s="32"/>
    </row>
    <row r="129" spans="1:11" s="32" customFormat="1" ht="12.75">
      <c r="A129" s="50"/>
      <c r="J129" s="33"/>
      <c r="K129" s="33" t="s">
        <v>70</v>
      </c>
    </row>
    <row r="130" spans="1:11" s="32" customFormat="1" ht="12.75">
      <c r="A130" s="50"/>
      <c r="J130" s="61"/>
      <c r="K130" s="61" t="s">
        <v>215</v>
      </c>
    </row>
    <row r="131" spans="1:11" s="32" customFormat="1" ht="12.75">
      <c r="A131" s="50"/>
      <c r="J131" s="33"/>
      <c r="K131" s="33" t="s">
        <v>7</v>
      </c>
    </row>
    <row r="132" spans="1:11" s="32" customFormat="1" ht="12.75">
      <c r="A132" s="50"/>
      <c r="B132" s="32" t="s">
        <v>71</v>
      </c>
      <c r="J132" s="33"/>
      <c r="K132" s="33"/>
    </row>
    <row r="133" spans="1:11" s="32" customFormat="1" ht="6.75" customHeight="1">
      <c r="A133" s="50"/>
      <c r="J133" s="33"/>
      <c r="K133" s="33"/>
    </row>
    <row r="134" spans="1:11" s="32" customFormat="1" ht="13.5" thickBot="1">
      <c r="A134" s="50"/>
      <c r="B134" s="32" t="s">
        <v>2</v>
      </c>
      <c r="J134" s="33"/>
      <c r="K134" s="113">
        <v>164</v>
      </c>
    </row>
    <row r="135" spans="1:10" s="32" customFormat="1" ht="13.5" thickTop="1">
      <c r="A135" s="50"/>
      <c r="I135" s="1"/>
      <c r="J135" s="33"/>
    </row>
    <row r="136" spans="2:13" ht="12.75">
      <c r="B136" s="60"/>
      <c r="C136" s="60"/>
      <c r="D136" s="60"/>
      <c r="E136" s="60"/>
      <c r="F136" s="60"/>
      <c r="G136" s="60"/>
      <c r="H136" s="60"/>
      <c r="I136" s="60"/>
      <c r="J136" s="60"/>
      <c r="K136" s="60"/>
      <c r="L136" s="60"/>
      <c r="M136" s="60"/>
    </row>
    <row r="137" spans="1:13" s="47" customFormat="1" ht="12.75" customHeight="1">
      <c r="A137" s="138" t="s">
        <v>131</v>
      </c>
      <c r="B137" s="138"/>
      <c r="C137" s="138"/>
      <c r="D137" s="138"/>
      <c r="E137" s="138"/>
      <c r="F137" s="138"/>
      <c r="G137" s="138"/>
      <c r="H137" s="138"/>
      <c r="I137" s="138"/>
      <c r="J137" s="138"/>
      <c r="K137" s="138"/>
      <c r="L137" s="138"/>
      <c r="M137" s="138"/>
    </row>
    <row r="138" spans="1:13" s="47" customFormat="1" ht="12.75">
      <c r="A138" s="138"/>
      <c r="B138" s="138"/>
      <c r="C138" s="138"/>
      <c r="D138" s="138"/>
      <c r="E138" s="138"/>
      <c r="F138" s="138"/>
      <c r="G138" s="138"/>
      <c r="H138" s="138"/>
      <c r="I138" s="138"/>
      <c r="J138" s="138"/>
      <c r="K138" s="138"/>
      <c r="L138" s="138"/>
      <c r="M138" s="138"/>
    </row>
    <row r="139" spans="1:7" s="47" customFormat="1" ht="12.75">
      <c r="A139" s="48"/>
      <c r="B139" s="49"/>
      <c r="C139" s="49"/>
      <c r="D139" s="49"/>
      <c r="E139" s="49"/>
      <c r="F139" s="49"/>
      <c r="G139" s="49"/>
    </row>
    <row r="140" spans="1:7" ht="12.75">
      <c r="A140" s="56" t="s">
        <v>72</v>
      </c>
      <c r="B140" s="43" t="s">
        <v>73</v>
      </c>
      <c r="C140" s="32"/>
      <c r="D140" s="32"/>
      <c r="E140" s="32"/>
      <c r="F140" s="32"/>
      <c r="G140" s="32"/>
    </row>
    <row r="141" spans="2:7" ht="12.75">
      <c r="B141" s="32"/>
      <c r="C141" s="32"/>
      <c r="D141" s="32"/>
      <c r="E141" s="32"/>
      <c r="F141" s="32"/>
      <c r="G141" s="32"/>
    </row>
    <row r="142" spans="1:13" ht="12.75" customHeight="1">
      <c r="A142" s="50"/>
      <c r="B142" s="139" t="s">
        <v>237</v>
      </c>
      <c r="C142" s="139"/>
      <c r="D142" s="139"/>
      <c r="E142" s="139"/>
      <c r="F142" s="139"/>
      <c r="G142" s="139"/>
      <c r="H142" s="139"/>
      <c r="I142" s="139"/>
      <c r="J142" s="139"/>
      <c r="K142" s="139"/>
      <c r="L142" s="139"/>
      <c r="M142" s="139"/>
    </row>
    <row r="143" spans="1:13" ht="12.75">
      <c r="A143" s="50"/>
      <c r="B143" s="139"/>
      <c r="C143" s="139"/>
      <c r="D143" s="139"/>
      <c r="E143" s="139"/>
      <c r="F143" s="139"/>
      <c r="G143" s="139"/>
      <c r="H143" s="139"/>
      <c r="I143" s="139"/>
      <c r="J143" s="139"/>
      <c r="K143" s="139"/>
      <c r="L143" s="139"/>
      <c r="M143" s="139"/>
    </row>
    <row r="144" spans="1:13" ht="12.75">
      <c r="A144" s="50"/>
      <c r="B144" s="139"/>
      <c r="C144" s="139"/>
      <c r="D144" s="139"/>
      <c r="E144" s="139"/>
      <c r="F144" s="139"/>
      <c r="G144" s="139"/>
      <c r="H144" s="139"/>
      <c r="I144" s="139"/>
      <c r="J144" s="139"/>
      <c r="K144" s="139"/>
      <c r="L144" s="139"/>
      <c r="M144" s="139"/>
    </row>
    <row r="145" spans="1:14" ht="14.25" customHeight="1">
      <c r="A145" s="50"/>
      <c r="B145" s="139"/>
      <c r="C145" s="139"/>
      <c r="D145" s="139"/>
      <c r="E145" s="139"/>
      <c r="F145" s="139"/>
      <c r="G145" s="139"/>
      <c r="H145" s="139"/>
      <c r="I145" s="139"/>
      <c r="J145" s="139"/>
      <c r="K145" s="139"/>
      <c r="L145" s="139"/>
      <c r="M145" s="139"/>
      <c r="N145" s="83"/>
    </row>
    <row r="146" spans="1:13" ht="12.75">
      <c r="A146" s="50"/>
      <c r="B146" s="139"/>
      <c r="C146" s="139"/>
      <c r="D146" s="139"/>
      <c r="E146" s="139"/>
      <c r="F146" s="139"/>
      <c r="G146" s="139"/>
      <c r="H146" s="139"/>
      <c r="I146" s="139"/>
      <c r="J146" s="139"/>
      <c r="K146" s="139"/>
      <c r="L146" s="139"/>
      <c r="M146" s="139"/>
    </row>
    <row r="147" spans="1:13" ht="12.75">
      <c r="A147" s="50"/>
      <c r="B147" s="114"/>
      <c r="C147" s="114"/>
      <c r="D147" s="114"/>
      <c r="E147" s="114"/>
      <c r="F147" s="114"/>
      <c r="G147" s="114"/>
      <c r="H147" s="114"/>
      <c r="I147" s="114"/>
      <c r="J147" s="114"/>
      <c r="K147" s="114"/>
      <c r="L147" s="114"/>
      <c r="M147" s="114"/>
    </row>
    <row r="148" spans="1:13" ht="12.75" customHeight="1">
      <c r="A148" s="50"/>
      <c r="B148" s="139" t="s">
        <v>265</v>
      </c>
      <c r="C148" s="139"/>
      <c r="D148" s="139"/>
      <c r="E148" s="139"/>
      <c r="F148" s="139"/>
      <c r="G148" s="139"/>
      <c r="H148" s="139"/>
      <c r="I148" s="139"/>
      <c r="J148" s="139"/>
      <c r="K148" s="139"/>
      <c r="L148" s="139"/>
      <c r="M148" s="139"/>
    </row>
    <row r="149" spans="1:13" ht="12.75">
      <c r="A149" s="50"/>
      <c r="B149" s="139"/>
      <c r="C149" s="139"/>
      <c r="D149" s="139"/>
      <c r="E149" s="139"/>
      <c r="F149" s="139"/>
      <c r="G149" s="139"/>
      <c r="H149" s="139"/>
      <c r="I149" s="139"/>
      <c r="J149" s="139"/>
      <c r="K149" s="139"/>
      <c r="L149" s="139"/>
      <c r="M149" s="139"/>
    </row>
    <row r="150" spans="1:13" ht="12.75">
      <c r="A150" s="50"/>
      <c r="B150" s="139"/>
      <c r="C150" s="139"/>
      <c r="D150" s="139"/>
      <c r="E150" s="139"/>
      <c r="F150" s="139"/>
      <c r="G150" s="139"/>
      <c r="H150" s="139"/>
      <c r="I150" s="139"/>
      <c r="J150" s="139"/>
      <c r="K150" s="139"/>
      <c r="L150" s="139"/>
      <c r="M150" s="139"/>
    </row>
    <row r="151" spans="1:13" ht="12.75">
      <c r="A151" s="50"/>
      <c r="B151" s="139"/>
      <c r="C151" s="139"/>
      <c r="D151" s="139"/>
      <c r="E151" s="139"/>
      <c r="F151" s="139"/>
      <c r="G151" s="139"/>
      <c r="H151" s="139"/>
      <c r="I151" s="139"/>
      <c r="J151" s="139"/>
      <c r="K151" s="139"/>
      <c r="L151" s="139"/>
      <c r="M151" s="139"/>
    </row>
    <row r="152" spans="1:13" ht="15" customHeight="1">
      <c r="A152" s="50"/>
      <c r="B152" s="139"/>
      <c r="C152" s="139"/>
      <c r="D152" s="139"/>
      <c r="E152" s="139"/>
      <c r="F152" s="139"/>
      <c r="G152" s="139"/>
      <c r="H152" s="139"/>
      <c r="I152" s="139"/>
      <c r="J152" s="139"/>
      <c r="K152" s="139"/>
      <c r="L152" s="139"/>
      <c r="M152" s="139"/>
    </row>
    <row r="153" spans="1:13" ht="12.75">
      <c r="A153" s="50"/>
      <c r="B153" s="139"/>
      <c r="C153" s="139"/>
      <c r="D153" s="139"/>
      <c r="E153" s="139"/>
      <c r="F153" s="139"/>
      <c r="G153" s="139"/>
      <c r="H153" s="139"/>
      <c r="I153" s="139"/>
      <c r="J153" s="139"/>
      <c r="K153" s="139"/>
      <c r="L153" s="139"/>
      <c r="M153" s="139"/>
    </row>
    <row r="154" spans="1:13" ht="12.75">
      <c r="A154" s="50"/>
      <c r="B154" s="91"/>
      <c r="C154" s="91"/>
      <c r="D154" s="91"/>
      <c r="E154" s="91"/>
      <c r="F154" s="91"/>
      <c r="G154" s="91"/>
      <c r="H154" s="91"/>
      <c r="I154" s="91"/>
      <c r="J154" s="91"/>
      <c r="K154" s="91"/>
      <c r="L154" s="91"/>
      <c r="M154" s="91"/>
    </row>
    <row r="155" spans="1:13" ht="12.75">
      <c r="A155" s="56" t="s">
        <v>74</v>
      </c>
      <c r="B155" s="43" t="s">
        <v>75</v>
      </c>
      <c r="C155" s="32"/>
      <c r="D155" s="32"/>
      <c r="E155" s="32"/>
      <c r="F155" s="32"/>
      <c r="G155" s="32"/>
      <c r="H155" s="32"/>
      <c r="I155" s="32"/>
      <c r="J155" s="32"/>
      <c r="K155" s="32"/>
      <c r="L155" s="32"/>
      <c r="M155" s="32"/>
    </row>
    <row r="156" spans="1:13" ht="12.75">
      <c r="A156" s="50"/>
      <c r="B156" s="32"/>
      <c r="C156" s="32"/>
      <c r="D156" s="32"/>
      <c r="E156" s="32"/>
      <c r="F156" s="32"/>
      <c r="G156" s="32"/>
      <c r="H156" s="32"/>
      <c r="I156" s="32"/>
      <c r="J156" s="32"/>
      <c r="K156" s="32"/>
      <c r="L156" s="32"/>
      <c r="M156" s="32"/>
    </row>
    <row r="157" spans="1:14" ht="12.75" customHeight="1">
      <c r="A157" s="50"/>
      <c r="B157" s="139" t="s">
        <v>238</v>
      </c>
      <c r="C157" s="139"/>
      <c r="D157" s="139"/>
      <c r="E157" s="139"/>
      <c r="F157" s="139"/>
      <c r="G157" s="139"/>
      <c r="H157" s="139"/>
      <c r="I157" s="139"/>
      <c r="J157" s="139"/>
      <c r="K157" s="139"/>
      <c r="L157" s="139"/>
      <c r="M157" s="139"/>
      <c r="N157" s="83"/>
    </row>
    <row r="158" spans="1:13" ht="12.75">
      <c r="A158" s="50"/>
      <c r="B158" s="139"/>
      <c r="C158" s="139"/>
      <c r="D158" s="139"/>
      <c r="E158" s="139"/>
      <c r="F158" s="139"/>
      <c r="G158" s="139"/>
      <c r="H158" s="139"/>
      <c r="I158" s="139"/>
      <c r="J158" s="139"/>
      <c r="K158" s="139"/>
      <c r="L158" s="139"/>
      <c r="M158" s="139"/>
    </row>
    <row r="159" spans="1:13" ht="14.25" customHeight="1">
      <c r="A159" s="50"/>
      <c r="B159" s="139"/>
      <c r="C159" s="139"/>
      <c r="D159" s="139"/>
      <c r="E159" s="139"/>
      <c r="F159" s="139"/>
      <c r="G159" s="139"/>
      <c r="H159" s="139"/>
      <c r="I159" s="139"/>
      <c r="J159" s="139"/>
      <c r="K159" s="139"/>
      <c r="L159" s="139"/>
      <c r="M159" s="139"/>
    </row>
    <row r="160" spans="1:13" ht="12.75">
      <c r="A160" s="50"/>
      <c r="B160" s="139"/>
      <c r="C160" s="139"/>
      <c r="D160" s="139"/>
      <c r="E160" s="139"/>
      <c r="F160" s="139"/>
      <c r="G160" s="139"/>
      <c r="H160" s="139"/>
      <c r="I160" s="139"/>
      <c r="J160" s="139"/>
      <c r="K160" s="139"/>
      <c r="L160" s="139"/>
      <c r="M160" s="139"/>
    </row>
    <row r="161" spans="1:13" ht="12.75">
      <c r="A161" s="50"/>
      <c r="B161" s="139"/>
      <c r="C161" s="139"/>
      <c r="D161" s="139"/>
      <c r="E161" s="139"/>
      <c r="F161" s="139"/>
      <c r="G161" s="139"/>
      <c r="H161" s="139"/>
      <c r="I161" s="139"/>
      <c r="J161" s="139"/>
      <c r="K161" s="139"/>
      <c r="L161" s="139"/>
      <c r="M161" s="139"/>
    </row>
    <row r="162" spans="1:13" ht="12.75">
      <c r="A162" s="93"/>
      <c r="B162" s="93"/>
      <c r="C162" s="93"/>
      <c r="D162" s="93"/>
      <c r="E162" s="93"/>
      <c r="F162" s="93"/>
      <c r="G162" s="93"/>
      <c r="H162" s="93"/>
      <c r="I162" s="93"/>
      <c r="J162" s="93"/>
      <c r="K162" s="93"/>
      <c r="L162" s="93"/>
      <c r="M162" s="93"/>
    </row>
    <row r="163" spans="1:6" ht="12.75">
      <c r="A163" s="56" t="s">
        <v>76</v>
      </c>
      <c r="B163" s="43" t="s">
        <v>77</v>
      </c>
      <c r="C163" s="32"/>
      <c r="D163" s="32"/>
      <c r="E163" s="32"/>
      <c r="F163" s="32"/>
    </row>
    <row r="164" spans="2:6" ht="9" customHeight="1">
      <c r="B164" s="32"/>
      <c r="C164" s="32" t="s">
        <v>236</v>
      </c>
      <c r="D164" s="32"/>
      <c r="E164" s="32"/>
      <c r="F164" s="32"/>
    </row>
    <row r="165" spans="2:15" ht="12.75" customHeight="1">
      <c r="B165" s="139" t="s">
        <v>264</v>
      </c>
      <c r="C165" s="139"/>
      <c r="D165" s="139"/>
      <c r="E165" s="139"/>
      <c r="F165" s="139"/>
      <c r="G165" s="139"/>
      <c r="H165" s="139"/>
      <c r="I165" s="139"/>
      <c r="J165" s="139"/>
      <c r="K165" s="139"/>
      <c r="L165" s="139"/>
      <c r="M165" s="139"/>
      <c r="O165" s="83"/>
    </row>
    <row r="166" spans="2:14" ht="12.75">
      <c r="B166" s="139"/>
      <c r="C166" s="139"/>
      <c r="D166" s="139"/>
      <c r="E166" s="139"/>
      <c r="F166" s="139"/>
      <c r="G166" s="139"/>
      <c r="H166" s="139"/>
      <c r="I166" s="139"/>
      <c r="J166" s="139"/>
      <c r="K166" s="139"/>
      <c r="L166" s="139"/>
      <c r="M166" s="139"/>
      <c r="N166" s="83"/>
    </row>
    <row r="167" spans="2:13" ht="12.75">
      <c r="B167" s="139"/>
      <c r="C167" s="139"/>
      <c r="D167" s="139"/>
      <c r="E167" s="139"/>
      <c r="F167" s="139"/>
      <c r="G167" s="139"/>
      <c r="H167" s="139"/>
      <c r="I167" s="139"/>
      <c r="J167" s="139"/>
      <c r="K167" s="139"/>
      <c r="L167" s="139"/>
      <c r="M167" s="139"/>
    </row>
    <row r="168" spans="2:13" ht="12.75">
      <c r="B168" s="139"/>
      <c r="C168" s="139"/>
      <c r="D168" s="139"/>
      <c r="E168" s="139"/>
      <c r="F168" s="139"/>
      <c r="G168" s="139"/>
      <c r="H168" s="139"/>
      <c r="I168" s="139"/>
      <c r="J168" s="139"/>
      <c r="K168" s="139"/>
      <c r="L168" s="139"/>
      <c r="M168" s="139"/>
    </row>
    <row r="169" spans="2:13" ht="14.25" customHeight="1">
      <c r="B169" s="139"/>
      <c r="C169" s="139"/>
      <c r="D169" s="139"/>
      <c r="E169" s="139"/>
      <c r="F169" s="139"/>
      <c r="G169" s="139"/>
      <c r="H169" s="139"/>
      <c r="I169" s="139"/>
      <c r="J169" s="139"/>
      <c r="K169" s="139"/>
      <c r="L169" s="139"/>
      <c r="M169" s="139"/>
    </row>
    <row r="170" spans="2:13" ht="12.75">
      <c r="B170" s="139"/>
      <c r="C170" s="139"/>
      <c r="D170" s="139"/>
      <c r="E170" s="139"/>
      <c r="F170" s="139"/>
      <c r="G170" s="139"/>
      <c r="H170" s="139"/>
      <c r="I170" s="139"/>
      <c r="J170" s="139"/>
      <c r="K170" s="139"/>
      <c r="L170" s="139"/>
      <c r="M170" s="139"/>
    </row>
    <row r="171" spans="2:13" ht="9.75" customHeight="1">
      <c r="B171" s="139"/>
      <c r="C171" s="139"/>
      <c r="D171" s="139"/>
      <c r="E171" s="139"/>
      <c r="F171" s="139"/>
      <c r="G171" s="139"/>
      <c r="H171" s="139"/>
      <c r="I171" s="139"/>
      <c r="J171" s="139"/>
      <c r="K171" s="139"/>
      <c r="L171" s="139"/>
      <c r="M171" s="139"/>
    </row>
    <row r="172" spans="4:6" ht="12.75">
      <c r="D172" s="73"/>
      <c r="E172" s="73"/>
      <c r="F172" s="73"/>
    </row>
    <row r="173" spans="1:2" ht="12.75">
      <c r="A173" s="45" t="s">
        <v>78</v>
      </c>
      <c r="B173" s="9" t="s">
        <v>79</v>
      </c>
    </row>
    <row r="175" spans="2:11" ht="15" customHeight="1">
      <c r="B175" s="32" t="s">
        <v>107</v>
      </c>
      <c r="C175" s="46"/>
      <c r="D175" s="46"/>
      <c r="E175" s="46"/>
      <c r="F175" s="46"/>
      <c r="G175" s="46"/>
      <c r="H175" s="46"/>
      <c r="I175" s="46"/>
      <c r="J175" s="46"/>
      <c r="K175" s="46"/>
    </row>
    <row r="176" spans="2:11" ht="12.75" customHeight="1">
      <c r="B176" s="32"/>
      <c r="C176" s="46"/>
      <c r="D176" s="46"/>
      <c r="E176" s="46"/>
      <c r="F176" s="46"/>
      <c r="G176" s="46"/>
      <c r="H176" s="46"/>
      <c r="I176" s="46"/>
      <c r="J176" s="46"/>
      <c r="K176" s="46"/>
    </row>
    <row r="177" spans="2:11" ht="12.75" customHeight="1">
      <c r="B177" s="46"/>
      <c r="C177" s="46"/>
      <c r="D177" s="46"/>
      <c r="E177" s="46"/>
      <c r="F177" s="46"/>
      <c r="G177" s="53"/>
      <c r="H177" s="53"/>
      <c r="I177" s="53"/>
      <c r="J177" s="53"/>
      <c r="K177" s="53"/>
    </row>
    <row r="178" spans="1:2" s="32" customFormat="1" ht="12.75">
      <c r="A178" s="56" t="s">
        <v>80</v>
      </c>
      <c r="B178" s="43" t="s">
        <v>6</v>
      </c>
    </row>
    <row r="179" spans="1:13" s="32" customFormat="1" ht="12.75">
      <c r="A179" s="50"/>
      <c r="I179" s="33" t="s">
        <v>21</v>
      </c>
      <c r="M179" s="33" t="s">
        <v>21</v>
      </c>
    </row>
    <row r="180" spans="1:13" s="32" customFormat="1" ht="12.75">
      <c r="A180" s="50"/>
      <c r="G180" s="33" t="s">
        <v>20</v>
      </c>
      <c r="I180" s="33" t="s">
        <v>22</v>
      </c>
      <c r="J180" s="33"/>
      <c r="K180" s="33" t="s">
        <v>20</v>
      </c>
      <c r="L180" s="33"/>
      <c r="M180" s="33" t="s">
        <v>22</v>
      </c>
    </row>
    <row r="181" spans="1:13" s="32" customFormat="1" ht="12.75">
      <c r="A181" s="50"/>
      <c r="G181" s="33" t="s">
        <v>12</v>
      </c>
      <c r="I181" s="33" t="s">
        <v>12</v>
      </c>
      <c r="J181" s="33"/>
      <c r="K181" s="33" t="s">
        <v>23</v>
      </c>
      <c r="L181" s="33"/>
      <c r="M181" s="33" t="s">
        <v>26</v>
      </c>
    </row>
    <row r="182" spans="1:13" s="32" customFormat="1" ht="12.75">
      <c r="A182" s="50"/>
      <c r="G182" s="33" t="s">
        <v>215</v>
      </c>
      <c r="I182" s="33" t="s">
        <v>175</v>
      </c>
      <c r="J182" s="33"/>
      <c r="K182" s="33" t="s">
        <v>215</v>
      </c>
      <c r="M182" s="33" t="s">
        <v>175</v>
      </c>
    </row>
    <row r="183" spans="1:13" s="32" customFormat="1" ht="12.75">
      <c r="A183" s="50"/>
      <c r="G183" s="33" t="s">
        <v>7</v>
      </c>
      <c r="I183" s="33" t="s">
        <v>7</v>
      </c>
      <c r="J183" s="33"/>
      <c r="K183" s="33" t="s">
        <v>7</v>
      </c>
      <c r="L183" s="33"/>
      <c r="M183" s="33" t="s">
        <v>7</v>
      </c>
    </row>
    <row r="184" spans="1:2" s="32" customFormat="1" ht="12.75">
      <c r="A184" s="50"/>
      <c r="B184" s="32" t="s">
        <v>81</v>
      </c>
    </row>
    <row r="185" spans="1:13" s="32" customFormat="1" ht="12.75" customHeight="1">
      <c r="A185" s="50"/>
      <c r="B185" s="32" t="s">
        <v>82</v>
      </c>
      <c r="G185" s="2">
        <v>138</v>
      </c>
      <c r="I185" s="2">
        <v>88</v>
      </c>
      <c r="J185" s="51"/>
      <c r="K185" s="51">
        <v>734</v>
      </c>
      <c r="L185" s="51"/>
      <c r="M185" s="51">
        <v>730</v>
      </c>
    </row>
    <row r="186" spans="1:13" s="32" customFormat="1" ht="12.75" customHeight="1">
      <c r="A186" s="50"/>
      <c r="B186" s="32" t="s">
        <v>207</v>
      </c>
      <c r="G186" s="2">
        <v>12</v>
      </c>
      <c r="I186" s="2">
        <v>-16</v>
      </c>
      <c r="J186" s="51"/>
      <c r="K186" s="51">
        <v>12</v>
      </c>
      <c r="L186" s="51"/>
      <c r="M186" s="51">
        <v>-16</v>
      </c>
    </row>
    <row r="187" spans="1:12" s="32" customFormat="1" ht="12.75">
      <c r="A187" s="50"/>
      <c r="B187" s="32" t="s">
        <v>83</v>
      </c>
      <c r="G187" s="2"/>
      <c r="J187" s="51"/>
      <c r="K187" s="51"/>
      <c r="L187" s="51"/>
    </row>
    <row r="188" spans="1:13" s="32" customFormat="1" ht="12.75">
      <c r="A188" s="50"/>
      <c r="B188" s="32" t="s">
        <v>84</v>
      </c>
      <c r="G188" s="51"/>
      <c r="H188" s="51"/>
      <c r="I188" s="51"/>
      <c r="J188" s="51"/>
      <c r="K188" s="51"/>
      <c r="L188" s="51"/>
      <c r="M188" s="51"/>
    </row>
    <row r="189" spans="1:13" s="32" customFormat="1" ht="12.75">
      <c r="A189" s="50"/>
      <c r="B189" s="32" t="s">
        <v>82</v>
      </c>
      <c r="G189" s="51">
        <v>-362</v>
      </c>
      <c r="H189" s="51"/>
      <c r="I189" s="51">
        <v>-100</v>
      </c>
      <c r="J189" s="51"/>
      <c r="K189" s="51">
        <v>-86</v>
      </c>
      <c r="L189" s="51"/>
      <c r="M189" s="51">
        <v>-214</v>
      </c>
    </row>
    <row r="190" spans="1:13" s="32" customFormat="1" ht="12.75">
      <c r="A190" s="50"/>
      <c r="B190" s="32" t="s">
        <v>207</v>
      </c>
      <c r="G190" s="51"/>
      <c r="H190" s="51"/>
      <c r="I190" s="51">
        <v>0</v>
      </c>
      <c r="J190" s="51"/>
      <c r="K190" s="51"/>
      <c r="L190" s="51"/>
      <c r="M190" s="51">
        <v>-104</v>
      </c>
    </row>
    <row r="191" spans="1:13" s="32" customFormat="1" ht="6" customHeight="1">
      <c r="A191" s="50"/>
      <c r="G191" s="52"/>
      <c r="H191" s="51"/>
      <c r="I191" s="51"/>
      <c r="J191" s="52"/>
      <c r="K191" s="52"/>
      <c r="L191" s="52"/>
      <c r="M191" s="51"/>
    </row>
    <row r="192" spans="1:13" s="32" customFormat="1" ht="13.5" thickBot="1">
      <c r="A192" s="50"/>
      <c r="G192" s="40">
        <f>SUM(G185:G191)</f>
        <v>-212</v>
      </c>
      <c r="H192" s="51"/>
      <c r="I192" s="40">
        <f>SUM(I185:I191)</f>
        <v>-28</v>
      </c>
      <c r="J192" s="1"/>
      <c r="K192" s="40">
        <f>SUM(K185:K191)</f>
        <v>660</v>
      </c>
      <c r="L192" s="1"/>
      <c r="M192" s="40">
        <f>SUM(M185:M191)</f>
        <v>396</v>
      </c>
    </row>
    <row r="193" spans="1:7" s="32" customFormat="1" ht="13.5" thickTop="1">
      <c r="A193" s="56"/>
      <c r="B193" s="43"/>
      <c r="G193" s="100"/>
    </row>
    <row r="194" spans="1:13" s="32" customFormat="1" ht="12.75" customHeight="1">
      <c r="A194" s="56"/>
      <c r="B194" s="139" t="s">
        <v>272</v>
      </c>
      <c r="C194" s="139"/>
      <c r="D194" s="139"/>
      <c r="E194" s="139"/>
      <c r="F194" s="139"/>
      <c r="G194" s="139"/>
      <c r="H194" s="139"/>
      <c r="I194" s="139"/>
      <c r="J194" s="139"/>
      <c r="K194" s="139"/>
      <c r="L194" s="139"/>
      <c r="M194" s="139"/>
    </row>
    <row r="195" spans="1:13" s="32" customFormat="1" ht="12.75">
      <c r="A195" s="56"/>
      <c r="B195" s="139"/>
      <c r="C195" s="139"/>
      <c r="D195" s="139"/>
      <c r="E195" s="139"/>
      <c r="F195" s="139"/>
      <c r="G195" s="139"/>
      <c r="H195" s="139"/>
      <c r="I195" s="139"/>
      <c r="J195" s="139"/>
      <c r="K195" s="139"/>
      <c r="L195" s="139"/>
      <c r="M195" s="139"/>
    </row>
    <row r="196" spans="1:13" s="32" customFormat="1" ht="12.75">
      <c r="A196" s="56"/>
      <c r="B196" s="139"/>
      <c r="C196" s="139"/>
      <c r="D196" s="139"/>
      <c r="E196" s="139"/>
      <c r="F196" s="139"/>
      <c r="G196" s="139"/>
      <c r="H196" s="139"/>
      <c r="I196" s="139"/>
      <c r="J196" s="139"/>
      <c r="K196" s="139"/>
      <c r="L196" s="139"/>
      <c r="M196" s="139"/>
    </row>
    <row r="197" spans="1:13" s="32" customFormat="1" ht="12.75">
      <c r="A197" s="56"/>
      <c r="B197" s="143"/>
      <c r="C197" s="143"/>
      <c r="D197" s="143"/>
      <c r="E197" s="143"/>
      <c r="F197" s="143"/>
      <c r="G197" s="143"/>
      <c r="H197" s="143"/>
      <c r="I197" s="143"/>
      <c r="J197" s="143"/>
      <c r="K197" s="143"/>
      <c r="L197" s="143"/>
      <c r="M197" s="143"/>
    </row>
    <row r="198" spans="1:13" s="32" customFormat="1" ht="15" customHeight="1">
      <c r="A198" s="56"/>
      <c r="B198" s="144"/>
      <c r="C198" s="144"/>
      <c r="D198" s="144"/>
      <c r="E198" s="144"/>
      <c r="F198" s="144"/>
      <c r="G198" s="144"/>
      <c r="H198" s="144"/>
      <c r="I198" s="144"/>
      <c r="J198" s="144"/>
      <c r="K198" s="144"/>
      <c r="L198" s="144"/>
      <c r="M198" s="144"/>
    </row>
    <row r="199" spans="1:13" s="32" customFormat="1" ht="12.75">
      <c r="A199" s="56"/>
      <c r="B199" s="53"/>
      <c r="C199" s="53"/>
      <c r="J199" s="74"/>
      <c r="K199" s="75"/>
      <c r="L199" s="75"/>
      <c r="M199" s="75"/>
    </row>
    <row r="200" spans="1:11" s="47" customFormat="1" ht="12.75">
      <c r="A200" s="70"/>
      <c r="B200" s="70"/>
      <c r="C200" s="70"/>
      <c r="D200" s="70"/>
      <c r="E200" s="70"/>
      <c r="F200" s="70"/>
      <c r="G200" s="70"/>
      <c r="H200" s="70"/>
      <c r="I200" s="70"/>
      <c r="J200" s="70"/>
      <c r="K200" s="70"/>
    </row>
    <row r="201" spans="1:13" s="47" customFormat="1" ht="12.75">
      <c r="A201" s="138" t="s">
        <v>131</v>
      </c>
      <c r="B201" s="138"/>
      <c r="C201" s="138"/>
      <c r="D201" s="138"/>
      <c r="E201" s="138"/>
      <c r="F201" s="138"/>
      <c r="G201" s="138"/>
      <c r="H201" s="138"/>
      <c r="I201" s="138"/>
      <c r="J201" s="138"/>
      <c r="K201" s="138"/>
      <c r="L201" s="138"/>
      <c r="M201" s="138"/>
    </row>
    <row r="202" spans="1:13" s="47" customFormat="1" ht="12.75">
      <c r="A202" s="138"/>
      <c r="B202" s="138"/>
      <c r="C202" s="138"/>
      <c r="D202" s="138"/>
      <c r="E202" s="138"/>
      <c r="F202" s="138"/>
      <c r="G202" s="138"/>
      <c r="H202" s="138"/>
      <c r="I202" s="138"/>
      <c r="J202" s="138"/>
      <c r="K202" s="138"/>
      <c r="L202" s="138"/>
      <c r="M202" s="138"/>
    </row>
    <row r="203" spans="1:11" s="47" customFormat="1" ht="12.75">
      <c r="A203" s="70"/>
      <c r="B203" s="70"/>
      <c r="C203" s="70"/>
      <c r="D203" s="70"/>
      <c r="E203" s="70"/>
      <c r="F203" s="70"/>
      <c r="G203" s="70"/>
      <c r="H203" s="70"/>
      <c r="I203" s="70"/>
      <c r="J203" s="70"/>
      <c r="K203" s="70"/>
    </row>
    <row r="204" spans="1:6" ht="11.25" customHeight="1">
      <c r="A204" s="56" t="s">
        <v>85</v>
      </c>
      <c r="B204" s="43" t="s">
        <v>86</v>
      </c>
      <c r="C204" s="32"/>
      <c r="D204" s="32"/>
      <c r="E204" s="32"/>
      <c r="F204" s="32"/>
    </row>
    <row r="206" ht="12.75">
      <c r="B206" s="5" t="s">
        <v>205</v>
      </c>
    </row>
    <row r="208" spans="2:13" ht="12.75" customHeight="1">
      <c r="B208" s="142" t="s">
        <v>209</v>
      </c>
      <c r="C208" s="142"/>
      <c r="D208" s="142"/>
      <c r="E208" s="142"/>
      <c r="F208" s="142"/>
      <c r="G208" s="142"/>
      <c r="H208" s="142"/>
      <c r="I208" s="142"/>
      <c r="J208" s="142"/>
      <c r="K208" s="142"/>
      <c r="L208" s="142"/>
      <c r="M208" s="142"/>
    </row>
    <row r="209" spans="2:13" ht="12.75">
      <c r="B209" s="142"/>
      <c r="C209" s="142"/>
      <c r="D209" s="142"/>
      <c r="E209" s="142"/>
      <c r="F209" s="142"/>
      <c r="G209" s="142"/>
      <c r="H209" s="142"/>
      <c r="I209" s="142"/>
      <c r="J209" s="142"/>
      <c r="K209" s="142"/>
      <c r="L209" s="142"/>
      <c r="M209" s="142"/>
    </row>
    <row r="210" spans="2:13" ht="12.75">
      <c r="B210" s="115"/>
      <c r="C210" s="115"/>
      <c r="D210" s="115"/>
      <c r="E210" s="115"/>
      <c r="F210" s="115"/>
      <c r="G210" s="115"/>
      <c r="H210" s="115"/>
      <c r="I210" s="115"/>
      <c r="J210" s="115"/>
      <c r="K210" s="115"/>
      <c r="L210" s="115"/>
      <c r="M210" s="115"/>
    </row>
    <row r="212" spans="1:6" ht="12.75">
      <c r="A212" s="45" t="s">
        <v>87</v>
      </c>
      <c r="B212" s="43" t="s">
        <v>88</v>
      </c>
      <c r="C212" s="32"/>
      <c r="D212" s="32"/>
      <c r="E212" s="32"/>
      <c r="F212" s="32"/>
    </row>
    <row r="214" spans="2:13" ht="12.75" customHeight="1">
      <c r="B214" s="140" t="s">
        <v>143</v>
      </c>
      <c r="C214" s="140"/>
      <c r="D214" s="140"/>
      <c r="E214" s="140"/>
      <c r="F214" s="140"/>
      <c r="G214" s="140"/>
      <c r="H214" s="140"/>
      <c r="I214" s="140"/>
      <c r="J214" s="140"/>
      <c r="K214" s="140"/>
      <c r="L214" s="140"/>
      <c r="M214" s="140"/>
    </row>
    <row r="215" spans="2:11" ht="12.75">
      <c r="B215" s="46"/>
      <c r="C215" s="46"/>
      <c r="D215" s="46"/>
      <c r="E215" s="46"/>
      <c r="F215" s="46"/>
      <c r="G215" s="46"/>
      <c r="H215" s="46"/>
      <c r="I215" s="46"/>
      <c r="J215" s="46"/>
      <c r="K215" s="46"/>
    </row>
    <row r="216" spans="2:9" ht="12.75">
      <c r="B216" s="32"/>
      <c r="C216" s="32"/>
      <c r="D216" s="32"/>
      <c r="E216" s="32"/>
      <c r="F216" s="32"/>
      <c r="G216" s="3"/>
      <c r="H216" s="2"/>
      <c r="I216" s="3"/>
    </row>
    <row r="217" spans="1:11" ht="12.75">
      <c r="A217" s="45" t="s">
        <v>89</v>
      </c>
      <c r="B217" s="9" t="s">
        <v>108</v>
      </c>
      <c r="C217" s="53"/>
      <c r="D217" s="53"/>
      <c r="E217" s="53"/>
      <c r="F217" s="53"/>
      <c r="G217" s="53"/>
      <c r="H217" s="53"/>
      <c r="I217" s="53"/>
      <c r="J217" s="53"/>
      <c r="K217" s="53"/>
    </row>
    <row r="218" spans="2:11" ht="12.75">
      <c r="B218" s="53"/>
      <c r="C218" s="53"/>
      <c r="D218" s="53"/>
      <c r="E218" s="53"/>
      <c r="F218" s="53"/>
      <c r="G218" s="53"/>
      <c r="H218" s="53"/>
      <c r="I218" s="53"/>
      <c r="J218" s="53"/>
      <c r="K218" s="53"/>
    </row>
    <row r="219" spans="1:2" ht="12.75">
      <c r="A219" s="5"/>
      <c r="B219" s="5" t="s">
        <v>211</v>
      </c>
    </row>
    <row r="220" spans="1:2" ht="12.75">
      <c r="A220" s="45"/>
      <c r="B220" s="9"/>
    </row>
    <row r="221" spans="1:11" s="47" customFormat="1" ht="12.75">
      <c r="A221" s="48"/>
      <c r="B221" s="49"/>
      <c r="C221" s="49"/>
      <c r="D221" s="49"/>
      <c r="E221" s="49"/>
      <c r="F221" s="49"/>
      <c r="G221" s="52"/>
      <c r="H221" s="3"/>
      <c r="I221" s="49"/>
      <c r="J221" s="3"/>
      <c r="K221" s="49"/>
    </row>
    <row r="222" spans="1:7" ht="12.75">
      <c r="A222" s="45" t="s">
        <v>90</v>
      </c>
      <c r="B222" s="54" t="s">
        <v>91</v>
      </c>
      <c r="C222" s="32"/>
      <c r="D222" s="32"/>
      <c r="E222" s="32"/>
      <c r="F222" s="32"/>
      <c r="G222" s="43"/>
    </row>
    <row r="223" spans="1:2" ht="13.5" customHeight="1">
      <c r="A223" s="45"/>
      <c r="B223" s="9"/>
    </row>
    <row r="224" spans="1:9" ht="12.75">
      <c r="A224" s="45"/>
      <c r="B224" s="49" t="s">
        <v>228</v>
      </c>
      <c r="C224" s="49"/>
      <c r="D224" s="49"/>
      <c r="E224" s="49"/>
      <c r="F224" s="49"/>
      <c r="G224" s="49"/>
      <c r="H224" s="49"/>
      <c r="I224" s="49"/>
    </row>
    <row r="225" spans="1:9" ht="12.75">
      <c r="A225" s="45"/>
      <c r="B225" s="49"/>
      <c r="C225" s="49"/>
      <c r="D225" s="49"/>
      <c r="E225" s="49"/>
      <c r="F225" s="49"/>
      <c r="G225" s="49"/>
      <c r="H225" s="49"/>
      <c r="I225" s="49"/>
    </row>
    <row r="226" spans="1:9" ht="12.75">
      <c r="A226" s="45"/>
      <c r="B226" s="49"/>
      <c r="C226" s="49"/>
      <c r="D226" s="49"/>
      <c r="E226" s="49"/>
      <c r="F226" s="49"/>
      <c r="G226" s="49"/>
      <c r="H226" s="49"/>
      <c r="I226" s="49"/>
    </row>
    <row r="227" spans="1:13" ht="12.75">
      <c r="A227" s="56" t="s">
        <v>92</v>
      </c>
      <c r="B227" s="54" t="s">
        <v>93</v>
      </c>
      <c r="C227" s="49"/>
      <c r="D227" s="49"/>
      <c r="E227" s="49"/>
      <c r="F227" s="49"/>
      <c r="G227" s="32"/>
      <c r="H227" s="32"/>
      <c r="I227" s="32"/>
      <c r="J227" s="32"/>
      <c r="K227" s="32"/>
      <c r="L227" s="32"/>
      <c r="M227" s="32"/>
    </row>
    <row r="228" spans="1:13" ht="12.75">
      <c r="A228" s="50"/>
      <c r="B228" s="32"/>
      <c r="C228" s="32"/>
      <c r="D228" s="32"/>
      <c r="E228" s="32"/>
      <c r="F228" s="32"/>
      <c r="G228" s="32"/>
      <c r="H228" s="32"/>
      <c r="I228" s="32"/>
      <c r="J228" s="32"/>
      <c r="K228" s="32"/>
      <c r="L228" s="32"/>
      <c r="M228" s="32"/>
    </row>
    <row r="229" s="32" customFormat="1" ht="12.75">
      <c r="A229" s="50"/>
    </row>
    <row r="230" s="32" customFormat="1" ht="15" customHeight="1">
      <c r="A230" s="50"/>
    </row>
    <row r="231" s="32" customFormat="1" ht="12.75">
      <c r="A231" s="50"/>
    </row>
    <row r="232" spans="1:13" s="32" customFormat="1" ht="12.75" customHeight="1">
      <c r="A232" s="50"/>
      <c r="B232" s="141" t="s">
        <v>229</v>
      </c>
      <c r="C232" s="141"/>
      <c r="D232" s="141"/>
      <c r="E232" s="141"/>
      <c r="F232" s="141"/>
      <c r="G232" s="141"/>
      <c r="H232" s="141"/>
      <c r="I232" s="141"/>
      <c r="J232" s="141"/>
      <c r="K232" s="141"/>
      <c r="L232" s="141"/>
      <c r="M232" s="141"/>
    </row>
    <row r="233" spans="1:11" s="32" customFormat="1" ht="12.75">
      <c r="A233" s="50"/>
      <c r="B233" s="53"/>
      <c r="C233" s="53"/>
      <c r="D233" s="53"/>
      <c r="E233" s="53"/>
      <c r="F233" s="53"/>
      <c r="G233" s="53"/>
      <c r="H233" s="53"/>
      <c r="I233" s="53"/>
      <c r="J233" s="53"/>
      <c r="K233" s="53"/>
    </row>
    <row r="234" spans="1:9" s="32" customFormat="1" ht="38.25">
      <c r="A234" s="50"/>
      <c r="B234" s="75" t="s">
        <v>144</v>
      </c>
      <c r="E234" s="116" t="s">
        <v>145</v>
      </c>
      <c r="F234" s="116"/>
      <c r="G234" s="117" t="s">
        <v>146</v>
      </c>
      <c r="I234" s="33" t="s">
        <v>148</v>
      </c>
    </row>
    <row r="235" spans="1:7" s="32" customFormat="1" ht="12.75">
      <c r="A235" s="50"/>
      <c r="E235" s="33" t="s">
        <v>158</v>
      </c>
      <c r="F235" s="33"/>
      <c r="G235" s="33" t="s">
        <v>7</v>
      </c>
    </row>
    <row r="236" spans="1:9" s="32" customFormat="1" ht="12.75">
      <c r="A236" s="50"/>
      <c r="B236" s="32" t="s">
        <v>147</v>
      </c>
      <c r="E236" s="132">
        <v>5400</v>
      </c>
      <c r="F236" s="132"/>
      <c r="G236" s="132">
        <v>18615</v>
      </c>
      <c r="I236" s="133" t="s">
        <v>234</v>
      </c>
    </row>
    <row r="237" s="32" customFormat="1" ht="12.75">
      <c r="A237" s="50"/>
    </row>
    <row r="238" spans="1:13" s="32" customFormat="1" ht="12.75" customHeight="1">
      <c r="A238" s="50"/>
      <c r="B238" s="139" t="s">
        <v>0</v>
      </c>
      <c r="C238" s="139"/>
      <c r="D238" s="139"/>
      <c r="E238" s="139"/>
      <c r="F238" s="139"/>
      <c r="G238" s="139"/>
      <c r="H238" s="139"/>
      <c r="I238" s="139"/>
      <c r="J238" s="139"/>
      <c r="K238" s="139"/>
      <c r="L238" s="139"/>
      <c r="M238" s="139"/>
    </row>
    <row r="239" spans="1:13" s="32" customFormat="1" ht="12.75">
      <c r="A239" s="50"/>
      <c r="B239" s="139"/>
      <c r="C239" s="139"/>
      <c r="D239" s="139"/>
      <c r="E239" s="139"/>
      <c r="F239" s="139"/>
      <c r="G239" s="139"/>
      <c r="H239" s="139"/>
      <c r="I239" s="139"/>
      <c r="J239" s="139"/>
      <c r="K239" s="139"/>
      <c r="L239" s="139"/>
      <c r="M239" s="139"/>
    </row>
    <row r="240" s="32" customFormat="1" ht="12.75">
      <c r="A240" s="50"/>
    </row>
    <row r="241" spans="1:13" s="32" customFormat="1" ht="12.75" customHeight="1">
      <c r="A241" s="50"/>
      <c r="B241" s="139" t="s">
        <v>174</v>
      </c>
      <c r="C241" s="139"/>
      <c r="D241" s="139"/>
      <c r="E241" s="139"/>
      <c r="F241" s="139"/>
      <c r="G241" s="139"/>
      <c r="H241" s="139"/>
      <c r="I241" s="139"/>
      <c r="J241" s="139"/>
      <c r="K241" s="139"/>
      <c r="L241" s="139"/>
      <c r="M241" s="139"/>
    </row>
    <row r="242" spans="1:13" s="32" customFormat="1" ht="12.75">
      <c r="A242" s="50"/>
      <c r="B242" s="139"/>
      <c r="C242" s="139"/>
      <c r="D242" s="139"/>
      <c r="E242" s="139"/>
      <c r="F242" s="139"/>
      <c r="G242" s="139"/>
      <c r="H242" s="139"/>
      <c r="I242" s="139"/>
      <c r="J242" s="139"/>
      <c r="K242" s="139"/>
      <c r="L242" s="139"/>
      <c r="M242" s="139"/>
    </row>
    <row r="243" spans="1:13" ht="12.75">
      <c r="A243" s="50"/>
      <c r="B243" s="92"/>
      <c r="C243" s="92"/>
      <c r="D243" s="92"/>
      <c r="E243" s="92"/>
      <c r="F243" s="92"/>
      <c r="G243" s="92"/>
      <c r="H243" s="92"/>
      <c r="I243" s="92"/>
      <c r="J243" s="92"/>
      <c r="K243" s="92"/>
      <c r="L243" s="92"/>
      <c r="M243" s="92"/>
    </row>
    <row r="245" spans="1:10" ht="12.75">
      <c r="A245" s="45" t="s">
        <v>94</v>
      </c>
      <c r="B245" s="9" t="s">
        <v>95</v>
      </c>
      <c r="I245" s="6"/>
      <c r="J245" s="6"/>
    </row>
    <row r="247" spans="2:13" ht="12.75" customHeight="1">
      <c r="B247" s="146" t="s">
        <v>191</v>
      </c>
      <c r="C247" s="146"/>
      <c r="D247" s="146"/>
      <c r="E247" s="146"/>
      <c r="F247" s="146"/>
      <c r="G247" s="146"/>
      <c r="H247" s="146"/>
      <c r="I247" s="146"/>
      <c r="J247" s="146"/>
      <c r="K247" s="146"/>
      <c r="L247" s="146"/>
      <c r="M247" s="146"/>
    </row>
    <row r="248" spans="2:13" ht="12.75">
      <c r="B248" s="146"/>
      <c r="C248" s="146"/>
      <c r="D248" s="146"/>
      <c r="E248" s="146"/>
      <c r="F248" s="146"/>
      <c r="G248" s="146"/>
      <c r="H248" s="146"/>
      <c r="I248" s="146"/>
      <c r="J248" s="146"/>
      <c r="K248" s="146"/>
      <c r="L248" s="146"/>
      <c r="M248" s="146"/>
    </row>
    <row r="249" spans="2:13" ht="12.75">
      <c r="B249" s="146"/>
      <c r="C249" s="146"/>
      <c r="D249" s="146"/>
      <c r="E249" s="146"/>
      <c r="F249" s="146"/>
      <c r="G249" s="146"/>
      <c r="H249" s="146"/>
      <c r="I249" s="146"/>
      <c r="J249" s="146"/>
      <c r="K249" s="146"/>
      <c r="L249" s="146"/>
      <c r="M249" s="146"/>
    </row>
    <row r="251" spans="1:2" ht="12.75">
      <c r="A251" s="45" t="s">
        <v>96</v>
      </c>
      <c r="B251" s="9" t="s">
        <v>97</v>
      </c>
    </row>
    <row r="252" s="32" customFormat="1" ht="12" customHeight="1">
      <c r="A252" s="50"/>
    </row>
    <row r="253" spans="1:13" s="32" customFormat="1" ht="12.75" customHeight="1">
      <c r="A253" s="50"/>
      <c r="B253" s="139" t="s">
        <v>241</v>
      </c>
      <c r="C253" s="139"/>
      <c r="D253" s="139"/>
      <c r="E253" s="139"/>
      <c r="F253" s="139"/>
      <c r="G253" s="139"/>
      <c r="H253" s="139"/>
      <c r="I253" s="139"/>
      <c r="J253" s="139"/>
      <c r="K253" s="139"/>
      <c r="L253" s="139"/>
      <c r="M253" s="139"/>
    </row>
    <row r="254" spans="1:13" s="32" customFormat="1" ht="12.75">
      <c r="A254" s="50"/>
      <c r="B254" s="139"/>
      <c r="C254" s="139"/>
      <c r="D254" s="139"/>
      <c r="E254" s="139"/>
      <c r="F254" s="139"/>
      <c r="G254" s="139"/>
      <c r="H254" s="139"/>
      <c r="I254" s="139"/>
      <c r="J254" s="139"/>
      <c r="K254" s="139"/>
      <c r="L254" s="139"/>
      <c r="M254" s="139"/>
    </row>
    <row r="255" spans="1:13" s="32" customFormat="1" ht="12.75">
      <c r="A255" s="50"/>
      <c r="B255" s="139"/>
      <c r="C255" s="139"/>
      <c r="D255" s="139"/>
      <c r="E255" s="139"/>
      <c r="F255" s="139"/>
      <c r="G255" s="139"/>
      <c r="H255" s="139"/>
      <c r="I255" s="139"/>
      <c r="J255" s="139"/>
      <c r="K255" s="139"/>
      <c r="L255" s="139"/>
      <c r="M255" s="139"/>
    </row>
    <row r="256" spans="1:13" s="32" customFormat="1" ht="12.75">
      <c r="A256" s="50"/>
      <c r="B256" s="139"/>
      <c r="C256" s="139"/>
      <c r="D256" s="139"/>
      <c r="E256" s="139"/>
      <c r="F256" s="139"/>
      <c r="G256" s="139"/>
      <c r="H256" s="139"/>
      <c r="I256" s="139"/>
      <c r="J256" s="139"/>
      <c r="K256" s="139"/>
      <c r="L256" s="139"/>
      <c r="M256" s="139"/>
    </row>
    <row r="257" spans="1:13" s="32" customFormat="1" ht="12.75">
      <c r="A257" s="50"/>
      <c r="B257" s="139"/>
      <c r="C257" s="139"/>
      <c r="D257" s="139"/>
      <c r="E257" s="139"/>
      <c r="F257" s="139"/>
      <c r="G257" s="139"/>
      <c r="H257" s="139"/>
      <c r="I257" s="139"/>
      <c r="J257" s="139"/>
      <c r="K257" s="139"/>
      <c r="L257" s="139"/>
      <c r="M257" s="139"/>
    </row>
    <row r="258" spans="1:2" s="32" customFormat="1" ht="12.75">
      <c r="A258" s="50"/>
      <c r="B258" s="101"/>
    </row>
    <row r="259" spans="1:13" ht="12.75">
      <c r="A259" s="145" t="s">
        <v>131</v>
      </c>
      <c r="B259" s="145"/>
      <c r="C259" s="145"/>
      <c r="D259" s="145"/>
      <c r="E259" s="145"/>
      <c r="F259" s="145"/>
      <c r="G259" s="145"/>
      <c r="H259" s="145"/>
      <c r="I259" s="145"/>
      <c r="J259" s="145"/>
      <c r="K259" s="145"/>
      <c r="L259" s="145"/>
      <c r="M259" s="145"/>
    </row>
    <row r="260" spans="1:13" ht="12.75">
      <c r="A260" s="145"/>
      <c r="B260" s="145"/>
      <c r="C260" s="145"/>
      <c r="D260" s="145"/>
      <c r="E260" s="145"/>
      <c r="F260" s="145"/>
      <c r="G260" s="145"/>
      <c r="H260" s="145"/>
      <c r="I260" s="145"/>
      <c r="J260" s="145"/>
      <c r="K260" s="145"/>
      <c r="L260" s="145"/>
      <c r="M260" s="145"/>
    </row>
    <row r="261" spans="1:13" ht="12.75">
      <c r="A261" s="50"/>
      <c r="B261" s="32"/>
      <c r="C261" s="32"/>
      <c r="D261" s="32"/>
      <c r="E261" s="32"/>
      <c r="F261" s="32"/>
      <c r="G261" s="32"/>
      <c r="H261" s="32"/>
      <c r="I261" s="61"/>
      <c r="J261" s="61"/>
      <c r="K261" s="61"/>
      <c r="L261" s="61"/>
      <c r="M261" s="32"/>
    </row>
    <row r="262" spans="1:14" ht="12.75">
      <c r="A262" s="56" t="s">
        <v>98</v>
      </c>
      <c r="B262" s="43" t="s">
        <v>99</v>
      </c>
      <c r="C262" s="32"/>
      <c r="D262" s="32"/>
      <c r="E262" s="32"/>
      <c r="F262" s="32"/>
      <c r="G262" s="32"/>
      <c r="H262" s="32"/>
      <c r="I262" s="32"/>
      <c r="J262" s="32"/>
      <c r="K262" s="32"/>
      <c r="L262" s="32"/>
      <c r="M262" s="32"/>
      <c r="N262" s="30"/>
    </row>
    <row r="263" spans="1:13" s="32" customFormat="1" ht="12.75">
      <c r="A263" s="56"/>
      <c r="B263" s="43"/>
      <c r="I263" s="32" t="s">
        <v>21</v>
      </c>
      <c r="M263" s="32" t="s">
        <v>21</v>
      </c>
    </row>
    <row r="264" spans="1:14" s="32" customFormat="1" ht="12.75">
      <c r="A264" s="56"/>
      <c r="B264" s="43"/>
      <c r="G264" s="61" t="s">
        <v>20</v>
      </c>
      <c r="H264" s="61"/>
      <c r="I264" s="61" t="s">
        <v>22</v>
      </c>
      <c r="J264" s="78"/>
      <c r="K264" s="61" t="s">
        <v>20</v>
      </c>
      <c r="L264" s="61"/>
      <c r="M264" s="61" t="s">
        <v>22</v>
      </c>
      <c r="N264" s="78"/>
    </row>
    <row r="265" spans="1:14" s="32" customFormat="1" ht="12.75">
      <c r="A265" s="56"/>
      <c r="B265" s="43"/>
      <c r="G265" s="61" t="s">
        <v>12</v>
      </c>
      <c r="H265" s="61"/>
      <c r="I265" s="61" t="s">
        <v>12</v>
      </c>
      <c r="J265" s="78"/>
      <c r="K265" s="61" t="s">
        <v>23</v>
      </c>
      <c r="L265" s="61"/>
      <c r="M265" s="61" t="s">
        <v>26</v>
      </c>
      <c r="N265" s="78"/>
    </row>
    <row r="266" spans="1:13" s="32" customFormat="1" ht="12.75">
      <c r="A266" s="50"/>
      <c r="G266" s="61" t="s">
        <v>215</v>
      </c>
      <c r="H266" s="61"/>
      <c r="I266" s="61" t="s">
        <v>175</v>
      </c>
      <c r="K266" s="61" t="s">
        <v>215</v>
      </c>
      <c r="L266" s="61"/>
      <c r="M266" s="61" t="s">
        <v>175</v>
      </c>
    </row>
    <row r="267" spans="1:13" s="32" customFormat="1" ht="12.75">
      <c r="A267" s="50"/>
      <c r="B267" s="43" t="s">
        <v>117</v>
      </c>
      <c r="G267" s="61"/>
      <c r="H267" s="61"/>
      <c r="I267" s="61"/>
      <c r="K267" s="61"/>
      <c r="L267" s="61"/>
      <c r="M267" s="61"/>
    </row>
    <row r="268" spans="1:13" s="32" customFormat="1" ht="13.5" thickBot="1">
      <c r="A268" s="50"/>
      <c r="B268" s="32" t="s">
        <v>198</v>
      </c>
      <c r="G268" s="104">
        <f>+'IS'!B33</f>
        <v>2687</v>
      </c>
      <c r="H268" s="107"/>
      <c r="I268" s="104">
        <f>'IS'!D33</f>
        <v>1797</v>
      </c>
      <c r="J268" s="51"/>
      <c r="K268" s="104">
        <f>+'IS'!F33</f>
        <v>8247</v>
      </c>
      <c r="L268" s="107"/>
      <c r="M268" s="104">
        <f>'IS'!H33</f>
        <v>7811</v>
      </c>
    </row>
    <row r="269" spans="1:13" s="32" customFormat="1" ht="13.5" thickTop="1">
      <c r="A269" s="50"/>
      <c r="G269" s="108"/>
      <c r="H269" s="108"/>
      <c r="I269" s="51"/>
      <c r="J269" s="51"/>
      <c r="K269" s="108"/>
      <c r="L269" s="108"/>
      <c r="M269" s="51"/>
    </row>
    <row r="270" spans="1:13" s="32" customFormat="1" ht="12.75">
      <c r="A270" s="50"/>
      <c r="B270" s="32" t="s">
        <v>197</v>
      </c>
      <c r="G270" s="109"/>
      <c r="H270" s="109"/>
      <c r="I270" s="51"/>
      <c r="J270" s="51"/>
      <c r="K270" s="109"/>
      <c r="L270" s="109"/>
      <c r="M270" s="51"/>
    </row>
    <row r="271" spans="1:13" s="32" customFormat="1" ht="13.5" thickBot="1">
      <c r="A271" s="50"/>
      <c r="B271" s="32" t="s">
        <v>100</v>
      </c>
      <c r="G271" s="104">
        <v>120001</v>
      </c>
      <c r="H271" s="107"/>
      <c r="I271" s="104">
        <v>120001</v>
      </c>
      <c r="J271" s="51"/>
      <c r="K271" s="104">
        <v>120001</v>
      </c>
      <c r="L271" s="107"/>
      <c r="M271" s="104">
        <v>120182</v>
      </c>
    </row>
    <row r="272" spans="1:13" s="32" customFormat="1" ht="13.5" thickTop="1">
      <c r="A272" s="50"/>
      <c r="G272" s="108"/>
      <c r="H272" s="108"/>
      <c r="I272" s="51"/>
      <c r="J272" s="51"/>
      <c r="K272" s="108"/>
      <c r="L272" s="108"/>
      <c r="M272" s="51"/>
    </row>
    <row r="273" spans="1:13" s="32" customFormat="1" ht="13.5" thickBot="1">
      <c r="A273" s="50"/>
      <c r="B273" s="32" t="s">
        <v>116</v>
      </c>
      <c r="G273" s="105">
        <f>(G268/G271)*100</f>
        <v>2.2391480070999408</v>
      </c>
      <c r="H273" s="108"/>
      <c r="I273" s="105">
        <f>(I268/I271)*100</f>
        <v>1.4974875209373255</v>
      </c>
      <c r="J273" s="51"/>
      <c r="K273" s="105">
        <f>(K268/K271)*100</f>
        <v>6.87244272964392</v>
      </c>
      <c r="L273" s="108"/>
      <c r="M273" s="105">
        <f>(M268/M271)*100</f>
        <v>6.499309380772495</v>
      </c>
    </row>
    <row r="274" spans="1:12" s="32" customFormat="1" ht="13.5" thickTop="1">
      <c r="A274" s="50"/>
      <c r="G274" s="108"/>
      <c r="H274" s="108"/>
      <c r="I274" s="51"/>
      <c r="J274" s="51"/>
      <c r="K274" s="108"/>
      <c r="L274" s="108"/>
    </row>
    <row r="275" spans="1:12" s="32" customFormat="1" ht="12.75">
      <c r="A275" s="50"/>
      <c r="B275" s="32" t="s">
        <v>266</v>
      </c>
      <c r="G275" s="108"/>
      <c r="H275" s="108"/>
      <c r="I275" s="51"/>
      <c r="J275" s="51"/>
      <c r="K275" s="108"/>
      <c r="L275" s="108"/>
    </row>
    <row r="276" spans="1:12" s="32" customFormat="1" ht="12.75">
      <c r="A276" s="50"/>
      <c r="G276" s="108"/>
      <c r="H276" s="108"/>
      <c r="I276" s="51"/>
      <c r="J276" s="51"/>
      <c r="K276" s="108"/>
      <c r="L276" s="108"/>
    </row>
    <row r="277" spans="1:11" s="32" customFormat="1" ht="12.75">
      <c r="A277" s="50"/>
      <c r="G277" s="100"/>
      <c r="H277" s="55"/>
      <c r="I277" s="51"/>
      <c r="J277" s="55"/>
      <c r="K277" s="100"/>
    </row>
    <row r="278" spans="1:11" s="32" customFormat="1" ht="12.75">
      <c r="A278" s="50"/>
      <c r="G278" s="100"/>
      <c r="H278" s="55"/>
      <c r="I278" s="51"/>
      <c r="J278" s="55"/>
      <c r="K278" s="100"/>
    </row>
    <row r="279" spans="1:10" s="32" customFormat="1" ht="12.75">
      <c r="A279" s="50"/>
      <c r="H279" s="55"/>
      <c r="I279" s="51"/>
      <c r="J279" s="55"/>
    </row>
    <row r="280" spans="1:10" s="32" customFormat="1" ht="12.75">
      <c r="A280" s="50"/>
      <c r="G280" s="61"/>
      <c r="I280" s="61"/>
      <c r="J280" s="61"/>
    </row>
    <row r="281" spans="1:10" s="32" customFormat="1" ht="12.75">
      <c r="A281" s="50"/>
      <c r="G281" s="61"/>
      <c r="I281" s="61"/>
      <c r="J281" s="61"/>
    </row>
    <row r="282" spans="1:10" s="32" customFormat="1" ht="12.75">
      <c r="A282" s="50"/>
      <c r="G282" s="61"/>
      <c r="I282" s="61"/>
      <c r="J282" s="61"/>
    </row>
    <row r="283" spans="1:10" s="32" customFormat="1" ht="12.75">
      <c r="A283" s="50"/>
      <c r="G283" s="61"/>
      <c r="I283" s="61"/>
      <c r="J283" s="61"/>
    </row>
    <row r="284" spans="1:10" s="32" customFormat="1" ht="12.75">
      <c r="A284" s="50"/>
      <c r="G284" s="61"/>
      <c r="I284" s="61"/>
      <c r="J284" s="61"/>
    </row>
    <row r="285" spans="1:10" s="32" customFormat="1" ht="12.75">
      <c r="A285" s="50"/>
      <c r="G285" s="66"/>
      <c r="H285" s="51"/>
      <c r="I285" s="66"/>
      <c r="J285" s="66"/>
    </row>
    <row r="286" spans="1:10" s="32" customFormat="1" ht="12.75">
      <c r="A286" s="50"/>
      <c r="G286" s="66"/>
      <c r="H286" s="51"/>
      <c r="I286" s="66"/>
      <c r="J286" s="66"/>
    </row>
    <row r="287" spans="1:10" s="32" customFormat="1" ht="12.75">
      <c r="A287" s="50"/>
      <c r="G287" s="61"/>
      <c r="I287" s="61"/>
      <c r="J287" s="61"/>
    </row>
    <row r="288" spans="7:10" ht="12.75">
      <c r="G288" s="10"/>
      <c r="I288" s="10"/>
      <c r="J288" s="10"/>
    </row>
    <row r="289" spans="7:10" ht="12.75">
      <c r="G289" s="10"/>
      <c r="I289" s="10"/>
      <c r="J289" s="10"/>
    </row>
    <row r="290" spans="7:10" ht="12.75">
      <c r="G290" s="10"/>
      <c r="I290" s="10"/>
      <c r="J290" s="10"/>
    </row>
  </sheetData>
  <sheetProtection/>
  <mergeCells count="32">
    <mergeCell ref="B10:M12"/>
    <mergeCell ref="B13:M17"/>
    <mergeCell ref="B18:M21"/>
    <mergeCell ref="B80:M81"/>
    <mergeCell ref="B63:M63"/>
    <mergeCell ref="B75:M77"/>
    <mergeCell ref="B56:M59"/>
    <mergeCell ref="B54:M55"/>
    <mergeCell ref="B87:M88"/>
    <mergeCell ref="B84:M85"/>
    <mergeCell ref="B99:M101"/>
    <mergeCell ref="B94:M95"/>
    <mergeCell ref="B92:M92"/>
    <mergeCell ref="B108:M109"/>
    <mergeCell ref="B104:M105"/>
    <mergeCell ref="B194:M198"/>
    <mergeCell ref="B148:M153"/>
    <mergeCell ref="B165:M171"/>
    <mergeCell ref="A259:M260"/>
    <mergeCell ref="B247:M249"/>
    <mergeCell ref="B257:M257"/>
    <mergeCell ref="B253:M256"/>
    <mergeCell ref="A137:M138"/>
    <mergeCell ref="B157:M161"/>
    <mergeCell ref="B241:M242"/>
    <mergeCell ref="B112:M114"/>
    <mergeCell ref="B238:M239"/>
    <mergeCell ref="B232:M232"/>
    <mergeCell ref="B142:M146"/>
    <mergeCell ref="B208:M209"/>
    <mergeCell ref="B214:M214"/>
    <mergeCell ref="A201:M202"/>
  </mergeCells>
  <printOptions/>
  <pageMargins left="0.55" right="0.4" top="0.52" bottom="0.43" header="0.34" footer="0.23"/>
  <pageSetup horizontalDpi="600" verticalDpi="600" orientation="portrait" scale="84" r:id="rId2"/>
  <rowBreaks count="4" manualBreakCount="4">
    <brk id="69" max="10" man="1"/>
    <brk id="135" max="10" man="1"/>
    <brk id="199" max="10" man="1"/>
    <brk id="25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2010-02-25T08:21:49Z</cp:lastPrinted>
  <dcterms:created xsi:type="dcterms:W3CDTF">2001-03-17T05:13:36Z</dcterms:created>
  <dcterms:modified xsi:type="dcterms:W3CDTF">2010-02-25T08:22:05Z</dcterms:modified>
  <cp:category/>
  <cp:version/>
  <cp:contentType/>
  <cp:contentStatus/>
</cp:coreProperties>
</file>